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907" activeTab="0"/>
  </bookViews>
  <sheets>
    <sheet name=" A. Assess Capacity" sheetId="1" r:id="rId1"/>
    <sheet name="B. Review Summary" sheetId="2" r:id="rId2"/>
    <sheet name="C. Define CD Response" sheetId="3" r:id="rId3"/>
    <sheet name="D. Define Indicators" sheetId="4" r:id="rId4"/>
    <sheet name="E. Cost CD Response" sheetId="5" r:id="rId5"/>
    <sheet name="1 Public Sector Accountability" sheetId="6" r:id="rId6"/>
    <sheet name="2 Access to Information" sheetId="7" r:id="rId7"/>
    <sheet name="3 Inclusion" sheetId="8" r:id="rId8"/>
    <sheet name="4 Ext Int Relations" sheetId="9" r:id="rId9"/>
    <sheet name="Concatenate" sheetId="10" state="hidden" r:id="rId10"/>
    <sheet name="Sheet1" sheetId="11" r:id="rId11"/>
  </sheets>
  <definedNames>
    <definedName name="_xlfn.IFERROR" hidden="1">#NAME?</definedName>
    <definedName name="_xlnm.Print_Area" localSheetId="5">'1 Public Sector Accountability'!$A$1:$I$11</definedName>
    <definedName name="_xlnm.Print_Area" localSheetId="6">'2 Access to Information'!$A$1:$I$11</definedName>
    <definedName name="_xlnm.Print_Area" localSheetId="7">'3 Inclusion'!$A$1:$I$10</definedName>
    <definedName name="_xlnm.Print_Area" localSheetId="8">'4 Ext Int Relations'!$A$1:$I$10</definedName>
    <definedName name="_xlnm.Print_Area" localSheetId="1">'B. Review Summary'!$B$1:$N$27</definedName>
    <definedName name="_xlnm.Print_Titles" localSheetId="5">'1 Public Sector Accountability'!$4:$5</definedName>
    <definedName name="_xlnm.Print_Titles" localSheetId="6">'2 Access to Information'!$4:$5</definedName>
    <definedName name="_xlnm.Print_Titles" localSheetId="7">'3 Inclusion'!$4:$5</definedName>
    <definedName name="_xlnm.Print_Titles" localSheetId="8">'4 Ext Int Relations'!$4:$5</definedName>
  </definedNames>
  <calcPr fullCalcOnLoad="1"/>
</workbook>
</file>

<file path=xl/sharedStrings.xml><?xml version="1.0" encoding="utf-8"?>
<sst xmlns="http://schemas.openxmlformats.org/spreadsheetml/2006/main" count="922" uniqueCount="156">
  <si>
    <t>Physical Resources</t>
  </si>
  <si>
    <t>Globalization / International Relations</t>
  </si>
  <si>
    <t>Human Rights</t>
  </si>
  <si>
    <t>Point of Entry</t>
  </si>
  <si>
    <t>Core Issue</t>
  </si>
  <si>
    <t>(1-5)</t>
  </si>
  <si>
    <t>Evidence (Narrative)</t>
  </si>
  <si>
    <t>Summary Rating</t>
  </si>
  <si>
    <t xml:space="preserve">Note:  </t>
  </si>
  <si>
    <t>References to authorities should be tailored to relevant national and/or local players, as appropriate</t>
  </si>
  <si>
    <t>Do authorities have the capacity to develop and manage accountability mechanisms to ensure formulation of clear and transparent policies and strategies?</t>
  </si>
  <si>
    <t>Overall</t>
  </si>
  <si>
    <t>Budget, Manage and Implement</t>
  </si>
  <si>
    <t>cells automatically populated</t>
  </si>
  <si>
    <t>Points of Entry</t>
  </si>
  <si>
    <t>Core Issues</t>
  </si>
  <si>
    <t>Inclusion, Participation, Equity &amp; Empowerment</t>
  </si>
  <si>
    <t>Access to Information &amp; Knowledge</t>
  </si>
  <si>
    <t>Financial Resources</t>
  </si>
  <si>
    <t>Environmental Resources</t>
  </si>
  <si>
    <t>Crisis Prevention &amp; Recovery</t>
  </si>
  <si>
    <t>Human Resources (HR)</t>
  </si>
  <si>
    <t>Leadership</t>
  </si>
  <si>
    <t>Policy and Legal Framework</t>
  </si>
  <si>
    <t>ENABLING ENVIRONMENT</t>
  </si>
  <si>
    <t>Engage in Multi-Stakeholder Dialogue</t>
  </si>
  <si>
    <t xml:space="preserve">Budget, Manage and Implement </t>
  </si>
  <si>
    <t>Formulate Policy and Strategy</t>
  </si>
  <si>
    <t>Monitor and Evaluate</t>
  </si>
  <si>
    <t>ORGANISATIONAL</t>
  </si>
  <si>
    <t>Capacity Level</t>
  </si>
  <si>
    <t>CAPACITY ASSESSMENT</t>
  </si>
  <si>
    <t>Mutual Accountability Mechanisms</t>
  </si>
  <si>
    <t>Questions</t>
  </si>
  <si>
    <t>Strategic Initiatives</t>
  </si>
  <si>
    <t>Cross-Section Capacity Questions</t>
  </si>
  <si>
    <t>Enabling Environment</t>
  </si>
  <si>
    <t>Gender Equality</t>
  </si>
  <si>
    <t>Analyze a Situation and Create a Vision</t>
  </si>
  <si>
    <t>requires user input</t>
  </si>
  <si>
    <t>Indicator</t>
  </si>
  <si>
    <t>Baseline</t>
  </si>
  <si>
    <t>Target</t>
  </si>
  <si>
    <t>LeadershipENABLING ENVIRONMENT</t>
  </si>
  <si>
    <t>Policy and Legal FrameworkENABLING ENVIRONMENT</t>
  </si>
  <si>
    <t>Mutual Accountability MechanismsENABLING ENVIRONMENT</t>
  </si>
  <si>
    <t>Inclusion, Participation, Equity &amp; EmpowermentENABLING ENVIRONMENT</t>
  </si>
  <si>
    <t>Access to Information &amp; KnowledgeENABLING ENVIRONMENT</t>
  </si>
  <si>
    <t>Human Resources (HR)ENABLING ENVIRONMENT</t>
  </si>
  <si>
    <t>Financial ResourcesENABLING ENVIRONMENT</t>
  </si>
  <si>
    <t>Physical ResourcesENABLING ENVIRONMENT</t>
  </si>
  <si>
    <t>Environmental ResourcesENABLING ENVIRONMENT</t>
  </si>
  <si>
    <t>Globalization / International RelationsENABLING ENVIRONMENT</t>
  </si>
  <si>
    <t>Crisis Prevention &amp; RecoveryENABLING ENVIRONMENT</t>
  </si>
  <si>
    <t>Gender EqualityENABLING ENVIRONMENT</t>
  </si>
  <si>
    <t>Human RightsENABLING ENVIRONMENT</t>
  </si>
  <si>
    <t>LeadershipORGANISATIONAL</t>
  </si>
  <si>
    <t>Policy and Legal FrameworkORGANISATIONAL</t>
  </si>
  <si>
    <t>Mutual Accountability MechanismsORGANISATIONAL</t>
  </si>
  <si>
    <t>Inclusion, Participation, Equity &amp; EmpowermentORGANISATIONAL</t>
  </si>
  <si>
    <t>Access to Information &amp; KnowledgeORGANISATIONAL</t>
  </si>
  <si>
    <t>Human Resources (HR)ORGANISATIONAL</t>
  </si>
  <si>
    <t>Financial ResourcesORGANISATIONAL</t>
  </si>
  <si>
    <t>Physical ResourcesORGANISATIONAL</t>
  </si>
  <si>
    <t>Environmental ResourcesORGANISATIONAL</t>
  </si>
  <si>
    <t>Globalization / International RelationsORGANISATIONAL</t>
  </si>
  <si>
    <t>Crisis Prevention &amp; RecoveryORGANISATIONAL</t>
  </si>
  <si>
    <t>Gender EqualityORGANISATIONAL</t>
  </si>
  <si>
    <t>Human RightsORGANISATIONAL</t>
  </si>
  <si>
    <t>Organisational</t>
  </si>
  <si>
    <t>Concatenate</t>
  </si>
  <si>
    <t>POE</t>
  </si>
  <si>
    <t>CI</t>
  </si>
  <si>
    <t>Sample Cost Inputs:</t>
  </si>
  <si>
    <t xml:space="preserve">Training </t>
  </si>
  <si>
    <t>Recruitment</t>
  </si>
  <si>
    <t>Technical Assistance</t>
  </si>
  <si>
    <t xml:space="preserve">2  Anecdotal evidence of capacity </t>
  </si>
  <si>
    <t xml:space="preserve">3  Partially developed capacity </t>
  </si>
  <si>
    <t xml:space="preserve">4  Widespread, but not comprehensive, evidence of capacity </t>
  </si>
  <si>
    <t>Quick Impact Activities</t>
  </si>
  <si>
    <t>Assess Capacity</t>
  </si>
  <si>
    <t>1  No evidence of relevant capacity</t>
  </si>
  <si>
    <t>5  Fully developed capacity</t>
  </si>
  <si>
    <t>Existing Level</t>
  </si>
  <si>
    <t>Functional Capacities</t>
  </si>
  <si>
    <t>Functional Capacity</t>
  </si>
  <si>
    <t>Knowledge</t>
  </si>
  <si>
    <t>Formulate Policies and Strategies</t>
  </si>
  <si>
    <t>Capacity Questions</t>
  </si>
  <si>
    <t>Possible Quantitative Ranking Scheme</t>
  </si>
  <si>
    <t>Evaluate</t>
  </si>
  <si>
    <t>Institutional Arrangements</t>
  </si>
  <si>
    <t>Engage Stakeholders</t>
  </si>
  <si>
    <t>Assess a Situation and Define a Vision and Mandate</t>
  </si>
  <si>
    <t>Desired Level</t>
  </si>
  <si>
    <t xml:space="preserve">Accountability </t>
  </si>
  <si>
    <t>\][</t>
  </si>
  <si>
    <t>Define Capacity Development Response</t>
  </si>
  <si>
    <t>Capacity Development Response</t>
  </si>
  <si>
    <t>Define Progress Indicators -- Capacity Development Response</t>
  </si>
  <si>
    <t>Cost Capacity Development Response</t>
  </si>
  <si>
    <t>Desired</t>
  </si>
  <si>
    <t>Existing</t>
  </si>
  <si>
    <t>Difference</t>
  </si>
  <si>
    <t>Public Sector Accountability</t>
  </si>
  <si>
    <t>Access to Information, Development Knowledge and Technology</t>
  </si>
  <si>
    <t>Inclusion, Participation, Equity and Empowerment</t>
  </si>
  <si>
    <t>External/International Relations</t>
  </si>
  <si>
    <t>Situation Analysis</t>
  </si>
  <si>
    <t>Policy Design &amp; Strategy Formulation</t>
  </si>
  <si>
    <t>Resources &amp; Budget Allocation</t>
  </si>
  <si>
    <t>Programme &amp; Project Implementation</t>
  </si>
  <si>
    <t>Monitoring, Evaluation &amp; Learning</t>
  </si>
  <si>
    <t>Overall / Desired Level</t>
  </si>
  <si>
    <t xml:space="preserve">Resources &amp; Budget Allocation </t>
  </si>
  <si>
    <t>Programme &amp; Project Management</t>
  </si>
  <si>
    <t>Do authorities have the capacity to develop accountability mechanisms that ensure efficient public service delivery?</t>
  </si>
  <si>
    <t>Do authorities have the capacity to do costing exercises and mobilize resources based on financial implications of public sector accountability strategies and programmes?</t>
  </si>
  <si>
    <t>Do authorities have the capacity to implement public sector accountability programmes and projects in collaboration with local bodies and citizen groups?</t>
  </si>
  <si>
    <t>Do authorities have the capacity to develop mechanisms for monitoring and evaluation of public sector accountability policies and programmes?</t>
  </si>
  <si>
    <t>Does the organisation have the capacity to develop comprehensive accountability mechanisms based on a thorough analysis of key accountability issues?</t>
  </si>
  <si>
    <t>Does the organisation have the capacity to fdevelop and manage accountability mechanisms to ensure formulation of clear policies and strategies?</t>
  </si>
  <si>
    <t>Does the organisation have the capacity to manage accountability mechanisms regarding budget allocation and resource mobilization?</t>
  </si>
  <si>
    <t>Does the organisation have the capacity to implement and effectively enforce organization-wide accountability mechanisms?</t>
  </si>
  <si>
    <t>Does the organisation have the capacity to develop monitoring and evaluation mechanisms for enforcement of organizational accountability?</t>
  </si>
  <si>
    <t>Do authorities have the capacity to create a vision for equitable, broad and meaningful access to and provision of information, knowledge and know-how?</t>
  </si>
  <si>
    <t>Do authorities have the capacity to assess budgeting needs and resource allocations for developing capacity in areas of information management and strategy formulation?</t>
  </si>
  <si>
    <t>Does the organisation have the capacity to assess and analyze knowledge and information gaps at all levels for better targeting of programmes/services?</t>
  </si>
  <si>
    <t>Does the organisation have the capacity to formulate policies and strategies regarding information, knowledge and technology?</t>
  </si>
  <si>
    <t>Does the organisation have the capacity to budget programmes to ensure access to and management of information, knowledge and technology?</t>
  </si>
  <si>
    <t>Does the organisation have the capacity to implement information, knowledge and technology programmes and initiatives?</t>
  </si>
  <si>
    <t>Does the organisation have the capacity to monitor and evaluate access to and availability of information, knowledge and technology for its employees and clients?</t>
  </si>
  <si>
    <t>Do authorities have the capacity to monitor and evaluate if citizens have easy access to information, knowledge and technology at all levels?</t>
  </si>
  <si>
    <t>Do authorities have the capacity to implement programmes and projects for improving access to information, knowledge and technology?</t>
  </si>
  <si>
    <t>Do authorities have the capacity to develop policies and strategies to ensure access to and provision of information, knowledge and technologythroughout the development and planning process?</t>
  </si>
  <si>
    <t>Do authorities have the capacity to enable broad-based and meaningful public participation throughout the process of creating national and/or local development plans?</t>
  </si>
  <si>
    <t xml:space="preserve">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t>
  </si>
  <si>
    <t>Do authorities have the capacity to ensure public participation in budgeting and management of resources for equitable delivery of services and empowerment of the poor?</t>
  </si>
  <si>
    <t>Do authorities have the capacity to implement and manage programmes, projects and mechanisms to ensure meaningful and systematic participation of the poor and the marginalized groups at all stages of the national planning process?</t>
  </si>
  <si>
    <t>Do authorities have the capacity to ensure availability and accessibility of communication and feedback mechanisms in both legislative and executive bodies to ensure citizens' concerns are taken into account in policy and programme development and implementation processes?</t>
  </si>
  <si>
    <t>Does the organisation have the capacity to undertake a comprehensive situation analysis for promoting a meaningful and broad-based participation?</t>
  </si>
  <si>
    <t>Does the organisation have the capacity to develop policies and strategies for promotion of inclusion, participation and empowerment?</t>
  </si>
  <si>
    <t>Does the organisation have the capacity to involve employees and it clients in making budget and resource allocation decisions?</t>
  </si>
  <si>
    <t>Does the organisation have the capacity to support implementation arrangements and networks for multi-stakeholder engagement and inclusion of marginalized groups?</t>
  </si>
  <si>
    <t>Does the organisation have the capacity to monitor and evaluate systematically the effectiveness of its policies and programmes on inclusion, participation and empowerment?</t>
  </si>
  <si>
    <t>Do authorities have the capacity to design policies and formulate strategies for aligning external partners' priorities with national priorities?</t>
  </si>
  <si>
    <t>Do authorities have the capacity to mobilize resources from external sources?</t>
  </si>
  <si>
    <t>Do authorities have the capacity to implement programmes and projecrts for aid coordination and better management of external relations?</t>
  </si>
  <si>
    <t>Do authorities have the capacity to monitor and independently evaluate effectiveness of aid coordination and management of debt reduction strategies?</t>
  </si>
  <si>
    <t>Does the organisation have the capacity to undertake comprehensive SWOT (strengths, weaknesses, opportunities and threats) analysis, for example in such areas as management practices, knowledge and skills, financial and material resources?</t>
  </si>
  <si>
    <t>Do authorities have the capacity to undertake mapping and SWOT (strengths, weaknesses, opportunities and threats) analysis of existing economic, knowledge and people to people linkages with key global and regional actors?</t>
  </si>
  <si>
    <t>Does the organisation have the capacity to formulate long-term policies and strategies for its growth and development in globalized and closely linked economies and markets?</t>
  </si>
  <si>
    <t>Does the organisation have the capacity to negotiate external resources and efficiently manage funding from outside?</t>
  </si>
  <si>
    <t>Does the organisation have the capacity to implement programmes and projects to facilitate better management of external relations?</t>
  </si>
  <si>
    <t>Does the organisation have the capacity to monitor and evaluate management of its relations with external partners?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</si>
</sst>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name val="Arial"/>
      <family val="0"/>
    </font>
    <font>
      <sz val="11"/>
      <color indexed="8"/>
      <name val="Calibri"/>
      <family val="2"/>
    </font>
    <font>
      <sz val="8"/>
      <name val="Arial"/>
      <family val="2"/>
    </font>
    <font>
      <b/>
      <sz val="10"/>
      <name val="Arial"/>
      <family val="2"/>
    </font>
    <font>
      <b/>
      <i/>
      <sz val="10"/>
      <name val="Arial"/>
      <family val="2"/>
    </font>
    <font>
      <b/>
      <sz val="8"/>
      <name val="Arial"/>
      <family val="2"/>
    </font>
    <font>
      <i/>
      <sz val="10"/>
      <name val="Arial"/>
      <family val="2"/>
    </font>
    <font>
      <b/>
      <sz val="10"/>
      <color indexed="12"/>
      <name val="Arial"/>
      <family val="2"/>
    </font>
    <font>
      <sz val="10"/>
      <color indexed="9"/>
      <name val="Arial"/>
      <family val="2"/>
    </font>
    <font>
      <b/>
      <sz val="10"/>
      <color indexed="9"/>
      <name val="Arial"/>
      <family val="2"/>
    </font>
    <font>
      <b/>
      <i/>
      <sz val="10"/>
      <color indexed="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i/>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theme="0" tint="-0.24997000396251678"/>
        <bgColor indexed="64"/>
      </patternFill>
    </fill>
    <fill>
      <patternFill patternType="solid">
        <fgColor indexed="4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medium"/>
      <right/>
      <top/>
      <bottom/>
    </border>
    <border>
      <left/>
      <right style="medium"/>
      <top/>
      <bottom/>
    </border>
    <border>
      <left style="medium"/>
      <right style="medium"/>
      <top/>
      <bottom style="medium"/>
    </border>
    <border>
      <left style="medium"/>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style="medium"/>
      <top/>
      <bottom/>
    </border>
    <border>
      <left style="thin"/>
      <right/>
      <top style="thin"/>
      <bottom/>
    </border>
    <border>
      <left style="thin"/>
      <right/>
      <top/>
      <bottom/>
    </border>
    <border>
      <left/>
      <right/>
      <top style="thin"/>
      <bottom/>
    </border>
    <border>
      <left/>
      <right style="thin"/>
      <top style="thin"/>
      <bottom/>
    </border>
    <border>
      <left style="thin"/>
      <right/>
      <top/>
      <bottom style="thin"/>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7">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164" fontId="4" fillId="33" borderId="0" xfId="0" applyNumberFormat="1" applyFont="1" applyFill="1" applyBorder="1" applyAlignment="1">
      <alignment vertical="top" wrapText="1"/>
    </xf>
    <xf numFmtId="0" fontId="0" fillId="0" borderId="0" xfId="0" applyAlignment="1">
      <alignment horizontal="left" vertical="top" wrapText="1"/>
    </xf>
    <xf numFmtId="0" fontId="0" fillId="0" borderId="0" xfId="0" applyFill="1" applyAlignment="1">
      <alignment wrapText="1"/>
    </xf>
    <xf numFmtId="0" fontId="0" fillId="0" borderId="0" xfId="0" applyFill="1" applyAlignment="1">
      <alignment/>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wrapText="1"/>
    </xf>
    <xf numFmtId="0" fontId="3"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7" fillId="0" borderId="0" xfId="0" applyFont="1" applyFill="1" applyBorder="1" applyAlignment="1">
      <alignment horizontal="center"/>
    </xf>
    <xf numFmtId="0" fontId="0" fillId="0" borderId="0" xfId="0" applyBorder="1" applyAlignment="1">
      <alignment horizontal="center"/>
    </xf>
    <xf numFmtId="0" fontId="7" fillId="0" borderId="10" xfId="0" applyFont="1" applyBorder="1" applyAlignment="1">
      <alignment horizontal="center"/>
    </xf>
    <xf numFmtId="0" fontId="0" fillId="33" borderId="11" xfId="0" applyFill="1" applyBorder="1" applyAlignment="1">
      <alignment wrapText="1"/>
    </xf>
    <xf numFmtId="0" fontId="0" fillId="0" borderId="0" xfId="0" applyFill="1" applyAlignment="1">
      <alignment vertical="top" wrapText="1"/>
    </xf>
    <xf numFmtId="0" fontId="2" fillId="0" borderId="0" xfId="0" applyFont="1" applyFill="1" applyAlignment="1">
      <alignment wrapText="1"/>
    </xf>
    <xf numFmtId="0" fontId="0" fillId="0" borderId="0" xfId="0" applyFont="1" applyAlignment="1">
      <alignment horizontal="left"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5" fillId="0" borderId="15" xfId="0" applyFont="1" applyFill="1" applyBorder="1" applyAlignment="1">
      <alignment horizontal="left" wrapText="1"/>
    </xf>
    <xf numFmtId="0" fontId="0" fillId="0" borderId="15" xfId="0" applyFont="1" applyFill="1" applyBorder="1" applyAlignment="1">
      <alignment horizontal="left" vertical="top" wrapText="1"/>
    </xf>
    <xf numFmtId="0" fontId="3" fillId="0" borderId="15" xfId="0"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3" fillId="33"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7" fillId="0" borderId="0" xfId="0" applyFont="1" applyBorder="1" applyAlignment="1">
      <alignment horizontal="center"/>
    </xf>
    <xf numFmtId="0" fontId="0" fillId="34" borderId="0" xfId="0" applyNumberFormat="1"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2" xfId="0" applyFont="1" applyFill="1" applyBorder="1" applyAlignment="1">
      <alignment horizontal="left" vertical="top" wrapText="1"/>
    </xf>
    <xf numFmtId="0" fontId="3" fillId="0" borderId="17" xfId="0" applyFont="1" applyFill="1" applyBorder="1" applyAlignment="1">
      <alignment horizontal="center"/>
    </xf>
    <xf numFmtId="0" fontId="3" fillId="0" borderId="18" xfId="0" applyFont="1" applyFill="1" applyBorder="1" applyAlignment="1">
      <alignment horizontal="center"/>
    </xf>
    <xf numFmtId="0" fontId="0" fillId="36" borderId="0" xfId="0" applyNumberFormat="1" applyFont="1" applyFill="1" applyBorder="1" applyAlignment="1">
      <alignment horizontal="left" vertical="top" wrapText="1"/>
    </xf>
    <xf numFmtId="0" fontId="7" fillId="34" borderId="19" xfId="0" applyFont="1" applyFill="1" applyBorder="1" applyAlignment="1">
      <alignment horizontal="center"/>
    </xf>
    <xf numFmtId="0" fontId="0" fillId="0" borderId="18" xfId="0" applyFill="1" applyBorder="1" applyAlignment="1">
      <alignment/>
    </xf>
    <xf numFmtId="0" fontId="0" fillId="34" borderId="18" xfId="0" applyFill="1" applyBorder="1" applyAlignment="1">
      <alignment wrapText="1"/>
    </xf>
    <xf numFmtId="0" fontId="0" fillId="0" borderId="17" xfId="0" applyFill="1" applyBorder="1" applyAlignment="1">
      <alignment/>
    </xf>
    <xf numFmtId="0" fontId="0" fillId="34" borderId="17" xfId="0" applyFill="1" applyBorder="1" applyAlignment="1">
      <alignment wrapText="1"/>
    </xf>
    <xf numFmtId="0" fontId="10" fillId="0" borderId="0" xfId="0" applyFont="1" applyAlignment="1">
      <alignment horizontal="center"/>
    </xf>
    <xf numFmtId="0" fontId="0" fillId="34" borderId="20" xfId="0" applyFill="1" applyBorder="1" applyAlignment="1">
      <alignment wrapText="1"/>
    </xf>
    <xf numFmtId="0" fontId="0" fillId="34" borderId="21" xfId="0" applyFill="1" applyBorder="1" applyAlignment="1">
      <alignment wrapText="1"/>
    </xf>
    <xf numFmtId="0" fontId="0" fillId="0" borderId="0" xfId="0" applyAlignment="1" applyProtection="1">
      <alignment/>
      <protection hidden="1"/>
    </xf>
    <xf numFmtId="4" fontId="0" fillId="36" borderId="0" xfId="0" applyNumberFormat="1" applyFont="1" applyFill="1" applyBorder="1" applyAlignment="1" applyProtection="1">
      <alignment horizontal="left" vertical="top" wrapText="1"/>
      <protection hidden="1"/>
    </xf>
    <xf numFmtId="0" fontId="10" fillId="0" borderId="0" xfId="0" applyFont="1" applyAlignment="1" applyProtection="1">
      <alignment horizontal="center"/>
      <protection hidden="1"/>
    </xf>
    <xf numFmtId="0" fontId="0" fillId="0" borderId="0" xfId="0" applyFill="1" applyAlignment="1" applyProtection="1">
      <alignment horizontal="center"/>
      <protection hidden="1"/>
    </xf>
    <xf numFmtId="4" fontId="0" fillId="0" borderId="0" xfId="0" applyNumberFormat="1" applyAlignment="1" applyProtection="1">
      <alignmen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4" fontId="0" fillId="34" borderId="0" xfId="0" applyNumberFormat="1" applyFont="1" applyFill="1" applyBorder="1" applyAlignment="1" applyProtection="1">
      <alignment horizontal="left" vertical="top" wrapText="1"/>
      <protection hidden="1"/>
    </xf>
    <xf numFmtId="0" fontId="0" fillId="0" borderId="0" xfId="0" applyAlignment="1" applyProtection="1">
      <alignment horizontal="center"/>
      <protection hidden="1"/>
    </xf>
    <xf numFmtId="4" fontId="0" fillId="0" borderId="0" xfId="0" applyNumberFormat="1" applyAlignment="1" applyProtection="1">
      <alignment horizontal="center"/>
      <protection hidden="1"/>
    </xf>
    <xf numFmtId="4" fontId="7" fillId="0" borderId="10" xfId="0" applyNumberFormat="1"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0" xfId="0" applyFont="1" applyFill="1" applyBorder="1" applyAlignment="1" applyProtection="1">
      <alignment horizontal="center"/>
      <protection hidden="1"/>
    </xf>
    <xf numFmtId="0" fontId="8" fillId="0" borderId="0" xfId="0" applyFont="1" applyAlignment="1" applyProtection="1">
      <alignment/>
      <protection hidden="1"/>
    </xf>
    <xf numFmtId="0" fontId="9" fillId="0" borderId="0" xfId="0" applyFont="1" applyFill="1" applyBorder="1" applyAlignment="1" applyProtection="1">
      <alignment horizontal="center"/>
      <protection hidden="1"/>
    </xf>
    <xf numFmtId="4" fontId="7" fillId="0" borderId="0" xfId="0" applyNumberFormat="1" applyFont="1" applyBorder="1" applyAlignment="1" applyProtection="1">
      <alignment horizontal="center"/>
      <protection hidden="1"/>
    </xf>
    <xf numFmtId="4" fontId="0" fillId="0" borderId="0" xfId="0" applyNumberFormat="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Border="1" applyAlignment="1" applyProtection="1">
      <alignment/>
      <protection hidden="1"/>
    </xf>
    <xf numFmtId="4" fontId="0" fillId="34" borderId="19" xfId="0" applyNumberForma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4" fontId="3" fillId="0" borderId="0" xfId="0" applyNumberFormat="1" applyFont="1" applyFill="1" applyBorder="1" applyAlignment="1" applyProtection="1">
      <alignment horizontal="center"/>
      <protection hidden="1"/>
    </xf>
    <xf numFmtId="4" fontId="3" fillId="33" borderId="11" xfId="0" applyNumberFormat="1"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wrapText="1"/>
      <protection hidden="1"/>
    </xf>
    <xf numFmtId="4" fontId="0" fillId="0" borderId="0" xfId="0" applyNumberFormat="1" applyFill="1" applyBorder="1" applyAlignment="1" applyProtection="1">
      <alignment horizontal="center"/>
      <protection hidden="1"/>
    </xf>
    <xf numFmtId="0" fontId="3" fillId="0"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164" fontId="3" fillId="0" borderId="0" xfId="0" applyNumberFormat="1" applyFont="1" applyFill="1" applyBorder="1" applyAlignment="1" applyProtection="1">
      <alignment wrapText="1"/>
      <protection hidden="1"/>
    </xf>
    <xf numFmtId="4" fontId="0" fillId="0" borderId="0"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left" vertical="top" wrapText="1"/>
      <protection hidden="1"/>
    </xf>
    <xf numFmtId="4" fontId="3" fillId="34" borderId="0"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0" fillId="34" borderId="0" xfId="0" applyNumberFormat="1" applyFont="1" applyFill="1" applyBorder="1" applyAlignment="1" applyProtection="1">
      <alignment horizontal="left" vertical="top" wrapText="1"/>
      <protection hidden="1"/>
    </xf>
    <xf numFmtId="0" fontId="0" fillId="36" borderId="0" xfId="0" applyNumberFormat="1" applyFont="1" applyFill="1" applyBorder="1" applyAlignment="1" applyProtection="1">
      <alignment horizontal="left" vertical="top" wrapText="1"/>
      <protection hidden="1"/>
    </xf>
    <xf numFmtId="4" fontId="0" fillId="0" borderId="0" xfId="0" applyNumberFormat="1" applyFill="1" applyAlignment="1" applyProtection="1">
      <alignment/>
      <protection hidden="1"/>
    </xf>
    <xf numFmtId="0" fontId="6" fillId="0" borderId="0" xfId="0" applyNumberFormat="1" applyFont="1" applyFill="1" applyBorder="1" applyAlignment="1" applyProtection="1">
      <alignment horizontal="left" vertical="top" wrapText="1"/>
      <protection hidden="1"/>
    </xf>
    <xf numFmtId="0" fontId="0" fillId="36" borderId="0" xfId="0" applyNumberFormat="1" applyFont="1" applyFill="1" applyBorder="1" applyAlignment="1" applyProtection="1">
      <alignment horizontal="left" vertical="top" wrapText="1"/>
      <protection hidden="1" locked="0"/>
    </xf>
    <xf numFmtId="0" fontId="11" fillId="0" borderId="0" xfId="0" applyFont="1" applyFill="1" applyBorder="1" applyAlignment="1" applyProtection="1">
      <alignment horizontal="center"/>
      <protection hidden="1"/>
    </xf>
    <xf numFmtId="0" fontId="0" fillId="0" borderId="0" xfId="0" applyFill="1" applyAlignment="1" applyProtection="1">
      <alignment horizontal="left"/>
      <protection hidden="1"/>
    </xf>
    <xf numFmtId="0" fontId="0" fillId="0" borderId="0" xfId="0" applyAlignment="1" applyProtection="1">
      <alignment wrapText="1"/>
      <protection hidden="1"/>
    </xf>
    <xf numFmtId="4" fontId="0" fillId="0" borderId="0" xfId="0" applyNumberFormat="1" applyAlignment="1" applyProtection="1">
      <alignment wrapText="1"/>
      <protection hidden="1"/>
    </xf>
    <xf numFmtId="0" fontId="3" fillId="33" borderId="0" xfId="0" applyFont="1" applyFill="1" applyBorder="1" applyAlignment="1" applyProtection="1">
      <alignment horizontal="left" wrapText="1"/>
      <protection hidden="1"/>
    </xf>
    <xf numFmtId="0" fontId="0" fillId="0" borderId="0" xfId="0" applyAlignment="1" applyProtection="1">
      <alignment/>
      <protection hidden="1"/>
    </xf>
    <xf numFmtId="2" fontId="0" fillId="0" borderId="0" xfId="0" applyNumberFormat="1" applyAlignment="1" applyProtection="1">
      <alignment/>
      <protection hidden="1"/>
    </xf>
    <xf numFmtId="4" fontId="0" fillId="0" borderId="0" xfId="0" applyNumberFormat="1" applyAlignment="1" applyProtection="1">
      <alignment/>
      <protection hidden="1"/>
    </xf>
    <xf numFmtId="4" fontId="7" fillId="36" borderId="19" xfId="0" applyNumberFormat="1" applyFont="1" applyFill="1" applyBorder="1" applyAlignment="1" applyProtection="1">
      <alignment horizontal="center" wrapText="1"/>
      <protection hidden="1" locked="0"/>
    </xf>
    <xf numFmtId="4" fontId="7" fillId="36" borderId="19" xfId="0" applyNumberFormat="1" applyFont="1" applyFill="1" applyBorder="1" applyAlignment="1" applyProtection="1">
      <alignment horizontal="center"/>
      <protection hidden="1" locked="0"/>
    </xf>
    <xf numFmtId="4" fontId="0" fillId="36" borderId="0" xfId="0" applyNumberFormat="1" applyFill="1" applyBorder="1" applyAlignment="1" applyProtection="1">
      <alignment horizontal="center" vertical="center"/>
      <protection hidden="1" locked="0"/>
    </xf>
    <xf numFmtId="0" fontId="0" fillId="36" borderId="0" xfId="0" applyFill="1" applyBorder="1" applyAlignment="1" applyProtection="1">
      <alignment vertical="top" wrapText="1"/>
      <protection hidden="1" locked="0"/>
    </xf>
    <xf numFmtId="4" fontId="0" fillId="36" borderId="0" xfId="0" applyNumberFormat="1" applyFill="1" applyBorder="1" applyAlignment="1" applyProtection="1">
      <alignment horizontal="center" vertical="center" wrapText="1"/>
      <protection hidden="1" locked="0"/>
    </xf>
    <xf numFmtId="0" fontId="0" fillId="0" borderId="0" xfId="0" applyFill="1" applyBorder="1" applyAlignment="1" applyProtection="1">
      <alignment vertical="top" wrapText="1"/>
      <protection hidden="1"/>
    </xf>
    <xf numFmtId="0" fontId="0" fillId="0" borderId="0" xfId="0" applyBorder="1" applyAlignment="1" applyProtection="1">
      <alignment/>
      <protection hidden="1" locked="0"/>
    </xf>
    <xf numFmtId="0" fontId="3" fillId="0" borderId="0" xfId="0" applyFont="1" applyAlignment="1">
      <alignment/>
    </xf>
    <xf numFmtId="2" fontId="3" fillId="34" borderId="19" xfId="0" applyNumberFormat="1" applyFont="1" applyFill="1" applyBorder="1" applyAlignment="1">
      <alignment horizontal="center"/>
    </xf>
    <xf numFmtId="4" fontId="0" fillId="0" borderId="0" xfId="0" applyNumberFormat="1" applyFill="1" applyAlignment="1" applyProtection="1">
      <alignment horizontal="center"/>
      <protection hidden="1"/>
    </xf>
    <xf numFmtId="0" fontId="7" fillId="0" borderId="10" xfId="0" applyFont="1" applyBorder="1" applyAlignment="1" applyProtection="1">
      <alignment horizontal="center"/>
      <protection hidden="1"/>
    </xf>
    <xf numFmtId="4" fontId="7" fillId="0" borderId="0" xfId="0" applyNumberFormat="1" applyFont="1" applyFill="1" applyBorder="1" applyAlignment="1" applyProtection="1">
      <alignment horizontal="center"/>
      <protection hidden="1"/>
    </xf>
    <xf numFmtId="0" fontId="7" fillId="34" borderId="19" xfId="0" applyFont="1" applyFill="1" applyBorder="1" applyAlignment="1" applyProtection="1">
      <alignment horizontal="center"/>
      <protection hidden="1"/>
    </xf>
    <xf numFmtId="0" fontId="0" fillId="0" borderId="0" xfId="0" applyBorder="1" applyAlignment="1" applyProtection="1">
      <alignment horizontal="center"/>
      <protection hidden="1"/>
    </xf>
    <xf numFmtId="4" fontId="0" fillId="0" borderId="0" xfId="0" applyNumberFormat="1" applyBorder="1" applyAlignment="1" applyProtection="1">
      <alignment/>
      <protection hidden="1"/>
    </xf>
    <xf numFmtId="2" fontId="3" fillId="34" borderId="19" xfId="0" applyNumberFormat="1" applyFont="1" applyFill="1" applyBorder="1" applyAlignment="1" applyProtection="1">
      <alignment horizontal="center"/>
      <protection hidden="1"/>
    </xf>
    <xf numFmtId="0" fontId="3" fillId="0" borderId="22" xfId="0" applyFont="1" applyFill="1" applyBorder="1" applyAlignment="1" applyProtection="1">
      <alignment horizontal="center"/>
      <protection hidden="1"/>
    </xf>
    <xf numFmtId="0" fontId="3" fillId="0" borderId="17" xfId="0" applyFont="1" applyFill="1" applyBorder="1" applyAlignment="1" applyProtection="1">
      <alignment horizontal="center"/>
      <protection hidden="1"/>
    </xf>
    <xf numFmtId="4" fontId="3" fillId="0" borderId="18" xfId="0" applyNumberFormat="1" applyFont="1" applyFill="1" applyBorder="1" applyAlignment="1" applyProtection="1">
      <alignment horizontal="center"/>
      <protection hidden="1"/>
    </xf>
    <xf numFmtId="0" fontId="3" fillId="33" borderId="23" xfId="0" applyFont="1" applyFill="1" applyBorder="1" applyAlignment="1" applyProtection="1">
      <alignment horizontal="center" vertical="center"/>
      <protection hidden="1"/>
    </xf>
    <xf numFmtId="0" fontId="3" fillId="33" borderId="24" xfId="0" applyFont="1" applyFill="1" applyBorder="1" applyAlignment="1" applyProtection="1">
      <alignment horizontal="center" vertical="center"/>
      <protection hidden="1"/>
    </xf>
    <xf numFmtId="0" fontId="0" fillId="0" borderId="17" xfId="0" applyFill="1" applyBorder="1" applyAlignment="1" applyProtection="1">
      <alignment horizontal="center"/>
      <protection hidden="1"/>
    </xf>
    <xf numFmtId="0" fontId="0" fillId="0" borderId="18" xfId="0" applyFill="1" applyBorder="1" applyAlignment="1" applyProtection="1">
      <alignment horizontal="center"/>
      <protection hidden="1"/>
    </xf>
    <xf numFmtId="4" fontId="0" fillId="0" borderId="25" xfId="0" applyNumberFormat="1" applyFill="1" applyBorder="1" applyAlignment="1" applyProtection="1">
      <alignment horizontal="center"/>
      <protection hidden="1"/>
    </xf>
    <xf numFmtId="0" fontId="0" fillId="0" borderId="17" xfId="0" applyNumberFormat="1" applyFont="1" applyFill="1" applyBorder="1" applyAlignment="1" applyProtection="1">
      <alignment horizontal="left" vertical="top" wrapText="1"/>
      <protection hidden="1"/>
    </xf>
    <xf numFmtId="0" fontId="0" fillId="0" borderId="18" xfId="0" applyBorder="1" applyAlignment="1" applyProtection="1">
      <alignment/>
      <protection hidden="1"/>
    </xf>
    <xf numFmtId="0" fontId="0" fillId="34" borderId="18" xfId="0" applyNumberFormat="1" applyFont="1" applyFill="1" applyBorder="1" applyAlignment="1" applyProtection="1">
      <alignment horizontal="left" vertical="top" wrapText="1"/>
      <protection hidden="1"/>
    </xf>
    <xf numFmtId="0" fontId="0" fillId="0" borderId="20" xfId="0" applyNumberFormat="1" applyFont="1" applyFill="1" applyBorder="1" applyAlignment="1" applyProtection="1">
      <alignment horizontal="left" vertical="top" wrapText="1"/>
      <protection hidden="1"/>
    </xf>
    <xf numFmtId="0" fontId="0" fillId="34" borderId="21" xfId="0" applyNumberFormat="1" applyFont="1" applyFill="1" applyBorder="1" applyAlignment="1" applyProtection="1">
      <alignment horizontal="left" vertical="top" wrapText="1"/>
      <protection hidden="1"/>
    </xf>
    <xf numFmtId="4" fontId="0" fillId="0" borderId="0" xfId="0" applyNumberFormat="1" applyFont="1" applyFill="1" applyBorder="1" applyAlignment="1" applyProtection="1">
      <alignment horizontal="center" vertical="top" wrapText="1"/>
      <protection hidden="1"/>
    </xf>
    <xf numFmtId="0" fontId="0" fillId="36" borderId="0" xfId="0" applyFill="1" applyBorder="1" applyAlignment="1" applyProtection="1">
      <alignment wrapText="1"/>
      <protection hidden="1" locked="0"/>
    </xf>
    <xf numFmtId="2" fontId="0" fillId="0" borderId="0" xfId="0" applyNumberFormat="1" applyFill="1" applyAlignment="1">
      <alignment/>
    </xf>
    <xf numFmtId="2" fontId="0" fillId="0" borderId="0" xfId="0" applyNumberFormat="1" applyFill="1" applyAlignment="1">
      <alignment horizontal="center"/>
    </xf>
    <xf numFmtId="2" fontId="7" fillId="0" borderId="0" xfId="0" applyNumberFormat="1" applyFont="1" applyFill="1" applyBorder="1" applyAlignment="1">
      <alignment horizontal="center"/>
    </xf>
    <xf numFmtId="2" fontId="0" fillId="0" borderId="0" xfId="0" applyNumberFormat="1" applyFill="1" applyBorder="1" applyAlignment="1">
      <alignment horizontal="center"/>
    </xf>
    <xf numFmtId="2" fontId="0" fillId="0" borderId="0" xfId="0" applyNumberFormat="1" applyBorder="1" applyAlignment="1">
      <alignment/>
    </xf>
    <xf numFmtId="2" fontId="0" fillId="0" borderId="0" xfId="0" applyNumberFormat="1" applyAlignment="1">
      <alignment/>
    </xf>
    <xf numFmtId="2" fontId="0" fillId="0" borderId="0" xfId="0" applyNumberFormat="1" applyFill="1" applyAlignment="1" applyProtection="1">
      <alignment/>
      <protection hidden="1"/>
    </xf>
    <xf numFmtId="2" fontId="0" fillId="0" borderId="0" xfId="0" applyNumberFormat="1" applyFill="1" applyAlignment="1" applyProtection="1">
      <alignment horizontal="center"/>
      <protection hidden="1"/>
    </xf>
    <xf numFmtId="2" fontId="7" fillId="0" borderId="0" xfId="0" applyNumberFormat="1" applyFon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2" fontId="0" fillId="0" borderId="0" xfId="0" applyNumberFormat="1" applyBorder="1" applyAlignment="1" applyProtection="1">
      <alignment/>
      <protection hidden="1"/>
    </xf>
    <xf numFmtId="0" fontId="3" fillId="0" borderId="18" xfId="0" applyFont="1" applyFill="1" applyBorder="1" applyAlignment="1" applyProtection="1">
      <alignment horizontal="center"/>
      <protection hidden="1"/>
    </xf>
    <xf numFmtId="0" fontId="3" fillId="33" borderId="23" xfId="0" applyFont="1" applyFill="1" applyBorder="1" applyAlignment="1" applyProtection="1">
      <alignment horizontal="center" vertical="center" wrapText="1"/>
      <protection hidden="1"/>
    </xf>
    <xf numFmtId="0" fontId="3" fillId="33" borderId="24" xfId="0" applyFont="1" applyFill="1" applyBorder="1" applyAlignment="1" applyProtection="1">
      <alignment horizontal="center" vertical="center" wrapText="1"/>
      <protection hidden="1"/>
    </xf>
    <xf numFmtId="0" fontId="0" fillId="0" borderId="17" xfId="0" applyFill="1" applyBorder="1" applyAlignment="1" applyProtection="1">
      <alignment/>
      <protection hidden="1"/>
    </xf>
    <xf numFmtId="0" fontId="0" fillId="0" borderId="18" xfId="0" applyFill="1" applyBorder="1" applyAlignment="1" applyProtection="1">
      <alignment/>
      <protection hidden="1"/>
    </xf>
    <xf numFmtId="2" fontId="3" fillId="34" borderId="25" xfId="0" applyNumberFormat="1" applyFont="1" applyFill="1" applyBorder="1" applyAlignment="1" applyProtection="1">
      <alignment horizontal="center" vertical="top" wrapText="1"/>
      <protection hidden="1"/>
    </xf>
    <xf numFmtId="2" fontId="0" fillId="34" borderId="25" xfId="0" applyNumberFormat="1" applyFont="1" applyFill="1" applyBorder="1" applyAlignment="1" applyProtection="1">
      <alignment horizontal="center" vertical="top" wrapText="1"/>
      <protection hidden="1"/>
    </xf>
    <xf numFmtId="2" fontId="0" fillId="34" borderId="19" xfId="0" applyNumberFormat="1" applyFont="1" applyFill="1" applyBorder="1" applyAlignment="1" applyProtection="1">
      <alignment horizontal="center" vertical="top" wrapText="1"/>
      <protection hidden="1"/>
    </xf>
    <xf numFmtId="2" fontId="0" fillId="0" borderId="0" xfId="0" applyNumberFormat="1" applyAlignment="1" applyProtection="1">
      <alignment/>
      <protection hidden="1"/>
    </xf>
    <xf numFmtId="0" fontId="0" fillId="0" borderId="0" xfId="0" applyFill="1" applyAlignment="1" applyProtection="1">
      <alignment/>
      <protection hidden="1" locked="0"/>
    </xf>
    <xf numFmtId="0" fontId="0" fillId="0" borderId="0" xfId="0" applyAlignment="1" applyProtection="1">
      <alignment/>
      <protection hidden="1" locked="0"/>
    </xf>
    <xf numFmtId="0" fontId="8" fillId="0" borderId="0" xfId="0" applyFont="1" applyAlignment="1" applyProtection="1">
      <alignment/>
      <protection hidden="1" locked="0"/>
    </xf>
    <xf numFmtId="4" fontId="0" fillId="0" borderId="0" xfId="0" applyNumberFormat="1" applyFont="1" applyFill="1" applyBorder="1" applyAlignment="1" applyProtection="1">
      <alignment horizontal="left" vertical="top" wrapText="1"/>
      <protection hidden="1" locked="0"/>
    </xf>
    <xf numFmtId="0" fontId="0" fillId="0" borderId="0" xfId="0" applyNumberFormat="1" applyFont="1" applyFill="1" applyBorder="1" applyAlignment="1" applyProtection="1">
      <alignment horizontal="left" vertical="top" wrapText="1"/>
      <protection hidden="1" locked="0"/>
    </xf>
    <xf numFmtId="0" fontId="2" fillId="0" borderId="0" xfId="0" applyFont="1" applyFill="1" applyBorder="1" applyAlignment="1" applyProtection="1">
      <alignment horizontal="center" vertical="center" wrapText="1"/>
      <protection hidden="1" locked="0"/>
    </xf>
    <xf numFmtId="0" fontId="0" fillId="36" borderId="0" xfId="0" applyFill="1" applyBorder="1" applyAlignment="1" applyProtection="1">
      <alignment wrapText="1"/>
      <protection locked="0"/>
    </xf>
    <xf numFmtId="0" fontId="0" fillId="0" borderId="0" xfId="0" applyFill="1" applyBorder="1" applyAlignment="1" applyProtection="1">
      <alignment wrapText="1"/>
      <protection locked="0"/>
    </xf>
    <xf numFmtId="0" fontId="0" fillId="36" borderId="0" xfId="0" applyFill="1" applyBorder="1" applyAlignment="1" applyProtection="1">
      <alignment/>
      <protection locked="0"/>
    </xf>
    <xf numFmtId="0" fontId="0" fillId="0" borderId="0" xfId="0" applyFill="1" applyBorder="1" applyAlignment="1" applyProtection="1">
      <alignment/>
      <protection locked="0"/>
    </xf>
    <xf numFmtId="0" fontId="0" fillId="34" borderId="17" xfId="0" applyNumberFormat="1" applyFont="1" applyFill="1" applyBorder="1" applyAlignment="1" applyProtection="1">
      <alignment horizontal="left" vertical="top" wrapText="1"/>
      <protection hidden="1"/>
    </xf>
    <xf numFmtId="0" fontId="0" fillId="34" borderId="20" xfId="0" applyNumberFormat="1" applyFont="1" applyFill="1" applyBorder="1" applyAlignment="1" applyProtection="1">
      <alignment horizontal="left" vertical="top" wrapText="1"/>
      <protection hidden="1"/>
    </xf>
    <xf numFmtId="4" fontId="3" fillId="33" borderId="11" xfId="0" applyNumberFormat="1" applyFont="1" applyFill="1" applyBorder="1" applyAlignment="1" applyProtection="1">
      <alignment horizontal="center" wrapText="1"/>
      <protection hidden="1"/>
    </xf>
    <xf numFmtId="164" fontId="3" fillId="33" borderId="26" xfId="0" applyNumberFormat="1" applyFont="1" applyFill="1" applyBorder="1" applyAlignment="1" applyProtection="1">
      <alignment horizontal="left" wrapText="1"/>
      <protection hidden="1"/>
    </xf>
    <xf numFmtId="164" fontId="3" fillId="33" borderId="27" xfId="0" applyNumberFormat="1" applyFont="1" applyFill="1" applyBorder="1" applyAlignment="1" applyProtection="1">
      <alignment horizontal="left" wrapText="1"/>
      <protection hidden="1"/>
    </xf>
    <xf numFmtId="0" fontId="3" fillId="33" borderId="28" xfId="0" applyFont="1" applyFill="1" applyBorder="1" applyAlignment="1" applyProtection="1">
      <alignment horizontal="left" wrapText="1"/>
      <protection hidden="1"/>
    </xf>
    <xf numFmtId="4" fontId="0" fillId="0" borderId="0" xfId="0" applyNumberFormat="1" applyFill="1" applyBorder="1" applyAlignment="1" applyProtection="1">
      <alignment horizontal="center" vertical="center"/>
      <protection hidden="1"/>
    </xf>
    <xf numFmtId="0" fontId="7" fillId="34" borderId="19" xfId="0" applyFont="1" applyFill="1" applyBorder="1" applyAlignment="1" applyProtection="1">
      <alignment horizontal="center" wrapText="1"/>
      <protection hidden="1"/>
    </xf>
    <xf numFmtId="0" fontId="7" fillId="0" borderId="10" xfId="0" applyFont="1" applyBorder="1" applyAlignment="1" applyProtection="1">
      <alignment horizontal="center" wrapText="1"/>
      <protection hidden="1"/>
    </xf>
    <xf numFmtId="0" fontId="7" fillId="34" borderId="19" xfId="0" applyFont="1" applyFill="1" applyBorder="1" applyAlignment="1">
      <alignment horizontal="center" wrapText="1"/>
    </xf>
    <xf numFmtId="0" fontId="3" fillId="33" borderId="27" xfId="0" applyFont="1" applyFill="1" applyBorder="1" applyAlignment="1" applyProtection="1">
      <alignment horizontal="center" vertical="center" wrapText="1"/>
      <protection hidden="1"/>
    </xf>
    <xf numFmtId="0" fontId="3" fillId="33" borderId="0"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7" fillId="33" borderId="26" xfId="0" applyFont="1" applyFill="1" applyBorder="1" applyAlignment="1" applyProtection="1">
      <alignment horizontal="left"/>
      <protection hidden="1"/>
    </xf>
    <xf numFmtId="0" fontId="7" fillId="33" borderId="29" xfId="0" applyFont="1" applyFill="1" applyBorder="1" applyAlignment="1" applyProtection="1">
      <alignment horizontal="center"/>
      <protection hidden="1"/>
    </xf>
    <xf numFmtId="0" fontId="7" fillId="33" borderId="30" xfId="0" applyFont="1" applyFill="1" applyBorder="1" applyAlignment="1" applyProtection="1">
      <alignment horizontal="left"/>
      <protection hidden="1"/>
    </xf>
    <xf numFmtId="0" fontId="7" fillId="33" borderId="16" xfId="0" applyFont="1" applyFill="1" applyBorder="1" applyAlignment="1" applyProtection="1">
      <alignment horizontal="center"/>
      <protection hidden="1"/>
    </xf>
    <xf numFmtId="0" fontId="3" fillId="33" borderId="12" xfId="0" applyFont="1" applyFill="1" applyBorder="1" applyAlignment="1" applyProtection="1">
      <alignment horizontal="center" vertical="center" wrapText="1"/>
      <protection hidden="1"/>
    </xf>
    <xf numFmtId="0" fontId="3" fillId="33" borderId="13" xfId="0" applyFont="1" applyFill="1" applyBorder="1" applyAlignment="1" applyProtection="1">
      <alignment horizontal="center" vertical="center" wrapText="1"/>
      <protection hidden="1"/>
    </xf>
    <xf numFmtId="0" fontId="10" fillId="0" borderId="0" xfId="0" applyFont="1" applyAlignment="1" applyProtection="1">
      <alignment horizontal="center" wrapText="1"/>
      <protection hidden="1"/>
    </xf>
    <xf numFmtId="0" fontId="7" fillId="0" borderId="0" xfId="0" applyFont="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Border="1" applyAlignment="1" applyProtection="1">
      <alignment horizontal="center" wrapText="1"/>
      <protection hidden="1"/>
    </xf>
    <xf numFmtId="0" fontId="0" fillId="0" borderId="18" xfId="0" applyFill="1" applyBorder="1" applyAlignment="1" applyProtection="1">
      <alignment horizontal="center" wrapText="1"/>
      <protection hidden="1"/>
    </xf>
    <xf numFmtId="0" fontId="0" fillId="0" borderId="18" xfId="0" applyBorder="1" applyAlignment="1" applyProtection="1">
      <alignment wrapText="1"/>
      <protection hidden="1"/>
    </xf>
    <xf numFmtId="0" fontId="3" fillId="0" borderId="0" xfId="0" applyFont="1" applyAlignment="1" applyProtection="1">
      <alignment wrapText="1"/>
      <protection hidden="1"/>
    </xf>
    <xf numFmtId="0" fontId="0" fillId="0" borderId="0" xfId="0" applyFill="1" applyAlignment="1" applyProtection="1">
      <alignment wrapText="1"/>
      <protection hidden="1"/>
    </xf>
    <xf numFmtId="0" fontId="0" fillId="0" borderId="0" xfId="0" applyBorder="1" applyAlignment="1" applyProtection="1">
      <alignment wrapText="1"/>
      <protection hidden="1"/>
    </xf>
    <xf numFmtId="4" fontId="3" fillId="34" borderId="31" xfId="0" applyNumberFormat="1" applyFont="1" applyFill="1" applyBorder="1" applyAlignment="1" applyProtection="1">
      <alignment horizontal="center" vertical="center"/>
      <protection hidden="1"/>
    </xf>
    <xf numFmtId="0" fontId="47" fillId="0" borderId="0" xfId="0" applyFont="1" applyFill="1" applyAlignment="1" applyProtection="1">
      <alignment horizontal="center"/>
      <protection hidden="1"/>
    </xf>
    <xf numFmtId="0" fontId="48" fillId="0" borderId="0"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7" fillId="0" borderId="0" xfId="0" applyFont="1" applyBorder="1" applyAlignment="1" applyProtection="1">
      <alignment horizontal="center"/>
      <protection hidden="1"/>
    </xf>
    <xf numFmtId="0" fontId="47" fillId="0" borderId="0" xfId="0" applyNumberFormat="1" applyFont="1" applyFill="1" applyBorder="1" applyAlignment="1" applyProtection="1">
      <alignment horizontal="center" vertical="top" wrapText="1"/>
      <protection hidden="1"/>
    </xf>
    <xf numFmtId="0" fontId="47" fillId="0" borderId="0" xfId="0" applyNumberFormat="1" applyFont="1" applyFill="1" applyBorder="1" applyAlignment="1" applyProtection="1">
      <alignment horizontal="center" vertical="top" wrapText="1"/>
      <protection hidden="1" locked="0"/>
    </xf>
    <xf numFmtId="0" fontId="49" fillId="0" borderId="0" xfId="0" applyNumberFormat="1" applyFont="1" applyFill="1" applyBorder="1" applyAlignment="1" applyProtection="1">
      <alignment horizontal="center" vertical="top" wrapText="1"/>
      <protection hidden="1"/>
    </xf>
    <xf numFmtId="0" fontId="0" fillId="35" borderId="13" xfId="0" applyNumberFormat="1" applyFont="1" applyFill="1" applyBorder="1" applyAlignment="1">
      <alignment horizontal="left" vertical="top" wrapText="1"/>
    </xf>
    <xf numFmtId="0" fontId="0" fillId="35" borderId="14" xfId="0" applyNumberFormat="1" applyFont="1" applyFill="1" applyBorder="1" applyAlignment="1">
      <alignment horizontal="left" vertical="top" wrapText="1"/>
    </xf>
    <xf numFmtId="0" fontId="0" fillId="0" borderId="17" xfId="0" applyNumberFormat="1" applyFont="1" applyFill="1" applyBorder="1" applyAlignment="1" applyProtection="1">
      <alignment horizontal="left" vertical="top" wrapText="1"/>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wrapText="1"/>
      <protection hidden="1"/>
    </xf>
    <xf numFmtId="4" fontId="0" fillId="0" borderId="0" xfId="0" applyNumberFormat="1" applyFont="1" applyFill="1" applyBorder="1" applyAlignment="1" applyProtection="1">
      <alignment horizontal="left" vertical="top" wrapText="1"/>
      <protection hidden="1"/>
    </xf>
    <xf numFmtId="4" fontId="3" fillId="33" borderId="26" xfId="0" applyNumberFormat="1" applyFont="1" applyFill="1" applyBorder="1" applyAlignment="1" applyProtection="1">
      <alignment horizontal="center" wrapText="1"/>
      <protection hidden="1"/>
    </xf>
    <xf numFmtId="4" fontId="3" fillId="33" borderId="29" xfId="0" applyNumberFormat="1" applyFont="1" applyFill="1" applyBorder="1" applyAlignment="1" applyProtection="1">
      <alignment horizontal="center" wrapText="1"/>
      <protection hidden="1"/>
    </xf>
    <xf numFmtId="4" fontId="3" fillId="34" borderId="0" xfId="0" applyNumberFormat="1" applyFont="1" applyFill="1" applyBorder="1" applyAlignment="1" applyProtection="1">
      <alignment horizontal="center" vertical="center"/>
      <protection hidden="1"/>
    </xf>
    <xf numFmtId="4" fontId="3" fillId="34" borderId="26" xfId="0" applyNumberFormat="1" applyFont="1" applyFill="1" applyBorder="1" applyAlignment="1" applyProtection="1">
      <alignment horizontal="center" vertical="center"/>
      <protection hidden="1"/>
    </xf>
    <xf numFmtId="4" fontId="3" fillId="34" borderId="29" xfId="0" applyNumberFormat="1" applyFont="1" applyFill="1" applyBorder="1" applyAlignment="1" applyProtection="1">
      <alignment horizontal="center" vertical="center"/>
      <protection hidden="1"/>
    </xf>
    <xf numFmtId="4" fontId="3" fillId="34" borderId="27" xfId="0" applyNumberFormat="1" applyFont="1" applyFill="1" applyBorder="1" applyAlignment="1" applyProtection="1">
      <alignment horizontal="center" vertical="center"/>
      <protection hidden="1"/>
    </xf>
    <xf numFmtId="4" fontId="3" fillId="34" borderId="30" xfId="0" applyNumberFormat="1" applyFont="1" applyFill="1" applyBorder="1" applyAlignment="1" applyProtection="1">
      <alignment horizontal="center" vertical="center"/>
      <protection hidden="1"/>
    </xf>
    <xf numFmtId="4" fontId="3" fillId="34" borderId="16" xfId="0" applyNumberFormat="1" applyFont="1" applyFill="1" applyBorder="1" applyAlignment="1" applyProtection="1">
      <alignment horizontal="center" vertical="center"/>
      <protection hidden="1"/>
    </xf>
    <xf numFmtId="4" fontId="3" fillId="34" borderId="28" xfId="0" applyNumberFormat="1" applyFont="1" applyFill="1" applyBorder="1" applyAlignment="1" applyProtection="1">
      <alignment horizontal="center" vertical="center"/>
      <protection hidden="1"/>
    </xf>
    <xf numFmtId="4" fontId="3" fillId="34" borderId="15" xfId="0" applyNumberFormat="1" applyFont="1" applyFill="1" applyBorder="1" applyAlignment="1" applyProtection="1">
      <alignment horizontal="center" vertical="center"/>
      <protection hidden="1"/>
    </xf>
    <xf numFmtId="4" fontId="3" fillId="33" borderId="10" xfId="0" applyNumberFormat="1" applyFont="1" applyFill="1" applyBorder="1" applyAlignment="1" applyProtection="1">
      <alignment horizontal="center" wrapText="1"/>
      <protection hidden="1"/>
    </xf>
    <xf numFmtId="2" fontId="3" fillId="34" borderId="19" xfId="0" applyNumberFormat="1" applyFont="1" applyFill="1" applyBorder="1" applyAlignment="1" applyProtection="1">
      <alignment horizontal="center" vertical="top" wrapText="1"/>
      <protection hidden="1"/>
    </xf>
    <xf numFmtId="4" fontId="3" fillId="33" borderId="24" xfId="0" applyNumberFormat="1" applyFont="1" applyFill="1" applyBorder="1" applyAlignment="1" applyProtection="1">
      <alignment horizontal="center" wrapText="1"/>
      <protection hidden="1"/>
    </xf>
    <xf numFmtId="4" fontId="0" fillId="0" borderId="18" xfId="0" applyNumberFormat="1" applyFill="1" applyBorder="1" applyAlignment="1" applyProtection="1">
      <alignment horizontal="center"/>
      <protection hidden="1"/>
    </xf>
    <xf numFmtId="0" fontId="0" fillId="0" borderId="0" xfId="0" applyNumberFormat="1" applyFont="1" applyFill="1" applyBorder="1" applyAlignment="1" applyProtection="1">
      <alignment horizontal="left" vertical="top" wrapText="1"/>
      <protection hidden="1"/>
    </xf>
    <xf numFmtId="4" fontId="0" fillId="0" borderId="17" xfId="0" applyNumberFormat="1" applyFont="1" applyFill="1" applyBorder="1" applyAlignment="1" applyProtection="1">
      <alignment horizontal="left" vertical="top" wrapText="1"/>
      <protection hidden="1"/>
    </xf>
    <xf numFmtId="4" fontId="0" fillId="0" borderId="17" xfId="0" applyNumberFormat="1" applyFont="1" applyFill="1" applyBorder="1" applyAlignment="1" applyProtection="1">
      <alignment horizontal="left" vertical="top" wrapText="1"/>
      <protection hidden="1"/>
    </xf>
    <xf numFmtId="4" fontId="0" fillId="0" borderId="17" xfId="0" applyNumberFormat="1" applyFont="1" applyFill="1" applyBorder="1" applyAlignment="1" applyProtection="1">
      <alignment horizontal="left" vertical="top" wrapText="1"/>
      <protection hidden="1" locked="0"/>
    </xf>
    <xf numFmtId="4" fontId="3" fillId="34" borderId="26" xfId="0" applyNumberFormat="1" applyFont="1" applyFill="1" applyBorder="1" applyAlignment="1" applyProtection="1">
      <alignment horizontal="center" vertical="center" wrapText="1"/>
      <protection hidden="1"/>
    </xf>
    <xf numFmtId="4" fontId="3" fillId="34" borderId="29" xfId="0" applyNumberFormat="1" applyFont="1" applyFill="1" applyBorder="1" applyAlignment="1" applyProtection="1">
      <alignment horizontal="center" vertical="center" wrapText="1"/>
      <protection hidden="1"/>
    </xf>
    <xf numFmtId="4" fontId="3" fillId="34" borderId="28" xfId="0" applyNumberFormat="1" applyFont="1" applyFill="1" applyBorder="1" applyAlignment="1" applyProtection="1">
      <alignment horizontal="center" vertical="center" wrapText="1"/>
      <protection hidden="1"/>
    </xf>
    <xf numFmtId="4" fontId="3" fillId="34" borderId="32" xfId="0" applyNumberFormat="1" applyFont="1" applyFill="1" applyBorder="1" applyAlignment="1" applyProtection="1">
      <alignment horizontal="center" vertical="center" wrapText="1"/>
      <protection hidden="1"/>
    </xf>
    <xf numFmtId="4" fontId="0" fillId="37" borderId="32" xfId="0" applyNumberFormat="1" applyFill="1" applyBorder="1" applyAlignment="1" applyProtection="1">
      <alignment horizontal="center" vertical="center" wrapText="1"/>
      <protection hidden="1"/>
    </xf>
    <xf numFmtId="4" fontId="3" fillId="34" borderId="31" xfId="0" applyNumberFormat="1" applyFont="1" applyFill="1" applyBorder="1" applyAlignment="1" applyProtection="1">
      <alignment horizontal="center" vertical="center" wrapText="1"/>
      <protection hidden="1"/>
    </xf>
    <xf numFmtId="4" fontId="3" fillId="34" borderId="33" xfId="0" applyNumberFormat="1" applyFont="1" applyFill="1" applyBorder="1" applyAlignment="1" applyProtection="1">
      <alignment horizontal="center" vertical="center" wrapText="1"/>
      <protection hidden="1"/>
    </xf>
    <xf numFmtId="4" fontId="0" fillId="37" borderId="33" xfId="0" applyNumberFormat="1" applyFill="1" applyBorder="1" applyAlignment="1" applyProtection="1">
      <alignment horizontal="center" vertical="center" wrapText="1"/>
      <protection hidden="1"/>
    </xf>
    <xf numFmtId="4" fontId="3" fillId="34" borderId="16" xfId="0" applyNumberFormat="1" applyFont="1" applyFill="1" applyBorder="1" applyAlignment="1" applyProtection="1">
      <alignment horizontal="center" vertical="center" wrapText="1"/>
      <protection hidden="1"/>
    </xf>
    <xf numFmtId="4" fontId="3" fillId="34" borderId="15" xfId="0" applyNumberFormat="1" applyFont="1" applyFill="1" applyBorder="1" applyAlignment="1" applyProtection="1">
      <alignment horizontal="center" vertical="center" wrapText="1"/>
      <protection hidden="1"/>
    </xf>
    <xf numFmtId="4" fontId="3" fillId="34" borderId="34" xfId="0" applyNumberFormat="1" applyFont="1" applyFill="1" applyBorder="1" applyAlignment="1" applyProtection="1">
      <alignment horizontal="center" vertical="center" wrapText="1"/>
      <protection hidden="1"/>
    </xf>
    <xf numFmtId="4" fontId="0" fillId="37" borderId="34" xfId="0" applyNumberFormat="1" applyFill="1" applyBorder="1" applyAlignment="1" applyProtection="1">
      <alignment horizontal="center" vertical="center" wrapText="1"/>
      <protection hidden="1"/>
    </xf>
    <xf numFmtId="4" fontId="3" fillId="34" borderId="30" xfId="0" applyNumberFormat="1" applyFont="1" applyFill="1" applyBorder="1" applyAlignment="1" applyProtection="1">
      <alignment horizontal="center" vertical="center" wrapText="1"/>
      <protection hidden="1"/>
    </xf>
    <xf numFmtId="4" fontId="0" fillId="37" borderId="31" xfId="0" applyNumberFormat="1" applyFill="1" applyBorder="1" applyAlignment="1" applyProtection="1">
      <alignment horizontal="center" vertical="center" wrapText="1"/>
      <protection hidden="1"/>
    </xf>
    <xf numFmtId="4" fontId="0" fillId="37" borderId="29" xfId="0" applyNumberFormat="1" applyFill="1" applyBorder="1" applyAlignment="1" applyProtection="1">
      <alignment horizontal="center" vertical="center" wrapText="1"/>
      <protection hidden="1"/>
    </xf>
    <xf numFmtId="0" fontId="3" fillId="33" borderId="35" xfId="0" applyFont="1" applyFill="1" applyBorder="1" applyAlignment="1" applyProtection="1">
      <alignment horizontal="center" vertical="center"/>
      <protection hidden="1"/>
    </xf>
    <xf numFmtId="0" fontId="3" fillId="33" borderId="36" xfId="0" applyFont="1" applyFill="1" applyBorder="1" applyAlignment="1" applyProtection="1">
      <alignment horizontal="center" vertical="center"/>
      <protection hidden="1"/>
    </xf>
    <xf numFmtId="0" fontId="3" fillId="33" borderId="37" xfId="0" applyFont="1" applyFill="1" applyBorder="1" applyAlignment="1" applyProtection="1">
      <alignment horizontal="center" vertical="center"/>
      <protection hidden="1"/>
    </xf>
    <xf numFmtId="0" fontId="3" fillId="0" borderId="0" xfId="0" applyFont="1" applyAlignment="1" applyProtection="1">
      <alignment horizontal="left" wrapText="1"/>
      <protection hidden="1"/>
    </xf>
    <xf numFmtId="4" fontId="0" fillId="37" borderId="12" xfId="0" applyNumberFormat="1" applyFill="1" applyBorder="1" applyAlignment="1" applyProtection="1">
      <alignment horizontal="center" vertical="center" wrapText="1"/>
      <protection hidden="1"/>
    </xf>
    <xf numFmtId="4" fontId="0" fillId="37" borderId="14" xfId="0" applyNumberFormat="1" applyFill="1" applyBorder="1" applyAlignment="1" applyProtection="1">
      <alignment horizontal="center" vertical="center" wrapText="1"/>
      <protection hidden="1"/>
    </xf>
    <xf numFmtId="4" fontId="3" fillId="33" borderId="32" xfId="0" applyNumberFormat="1" applyFont="1" applyFill="1" applyBorder="1" applyAlignment="1" applyProtection="1">
      <alignment horizontal="center" vertical="center" wrapText="1"/>
      <protection hidden="1"/>
    </xf>
    <xf numFmtId="4" fontId="3" fillId="33" borderId="33" xfId="0" applyNumberFormat="1" applyFont="1" applyFill="1" applyBorder="1" applyAlignment="1" applyProtection="1">
      <alignment horizontal="center" vertical="center" wrapText="1"/>
      <protection hidden="1"/>
    </xf>
    <xf numFmtId="4" fontId="3" fillId="33" borderId="34" xfId="0" applyNumberFormat="1" applyFont="1" applyFill="1" applyBorder="1" applyAlignment="1" applyProtection="1">
      <alignment horizontal="center" vertical="center" wrapText="1"/>
      <protection hidden="1"/>
    </xf>
    <xf numFmtId="4" fontId="0" fillId="37" borderId="0" xfId="0" applyNumberFormat="1" applyFont="1" applyFill="1" applyBorder="1" applyAlignment="1" applyProtection="1">
      <alignment horizontal="left" vertical="top" wrapText="1"/>
      <protection hidden="1"/>
    </xf>
    <xf numFmtId="4" fontId="3" fillId="33" borderId="27" xfId="0" applyNumberFormat="1" applyFont="1" applyFill="1" applyBorder="1" applyAlignment="1" applyProtection="1">
      <alignment horizontal="center" vertical="center"/>
      <protection hidden="1"/>
    </xf>
    <xf numFmtId="4" fontId="3" fillId="33" borderId="0" xfId="0" applyNumberFormat="1" applyFont="1" applyFill="1" applyBorder="1" applyAlignment="1" applyProtection="1">
      <alignment horizontal="center" vertical="center"/>
      <protection hidden="1"/>
    </xf>
    <xf numFmtId="4" fontId="3" fillId="33" borderId="12" xfId="0" applyNumberFormat="1" applyFont="1" applyFill="1" applyBorder="1" applyAlignment="1" applyProtection="1">
      <alignment horizontal="center" wrapText="1"/>
      <protection hidden="1"/>
    </xf>
    <xf numFmtId="4" fontId="3" fillId="33" borderId="14" xfId="0" applyNumberFormat="1" applyFont="1" applyFill="1" applyBorder="1" applyAlignment="1" applyProtection="1">
      <alignment horizontal="center" wrapText="1"/>
      <protection hidden="1"/>
    </xf>
    <xf numFmtId="0" fontId="3" fillId="38" borderId="12" xfId="0" applyFont="1" applyFill="1" applyBorder="1" applyAlignment="1" applyProtection="1">
      <alignment wrapText="1"/>
      <protection hidden="1"/>
    </xf>
    <xf numFmtId="0" fontId="0" fillId="38" borderId="14" xfId="0" applyFill="1" applyBorder="1" applyAlignment="1">
      <alignment wrapText="1"/>
    </xf>
    <xf numFmtId="0" fontId="3" fillId="33" borderId="12" xfId="0" applyFont="1" applyFill="1" applyBorder="1" applyAlignment="1" applyProtection="1">
      <alignment horizontal="left" wrapText="1"/>
      <protection hidden="1"/>
    </xf>
    <xf numFmtId="0" fontId="3" fillId="33" borderId="13" xfId="0" applyFont="1" applyFill="1" applyBorder="1" applyAlignment="1" applyProtection="1">
      <alignment horizontal="left" wrapText="1"/>
      <protection hidden="1"/>
    </xf>
    <xf numFmtId="4" fontId="3" fillId="33" borderId="13" xfId="0" applyNumberFormat="1" applyFont="1" applyFill="1" applyBorder="1" applyAlignment="1" applyProtection="1">
      <alignment horizontal="center" wrapText="1"/>
      <protection hidden="1"/>
    </xf>
    <xf numFmtId="4" fontId="0" fillId="36" borderId="0" xfId="0" applyNumberFormat="1" applyFont="1" applyFill="1" applyBorder="1" applyAlignment="1" applyProtection="1">
      <alignment horizontal="left" vertical="top" wrapText="1"/>
      <protection hidden="1"/>
    </xf>
    <xf numFmtId="4" fontId="0" fillId="34" borderId="0" xfId="0" applyNumberFormat="1" applyFont="1" applyFill="1" applyBorder="1" applyAlignment="1" applyProtection="1">
      <alignment horizontal="left" vertical="top" wrapText="1"/>
      <protection hidden="1"/>
    </xf>
    <xf numFmtId="0" fontId="3" fillId="33" borderId="26" xfId="0" applyFont="1" applyFill="1" applyBorder="1" applyAlignment="1" applyProtection="1">
      <alignment horizontal="center" vertical="center" wrapText="1"/>
      <protection hidden="1"/>
    </xf>
    <xf numFmtId="0" fontId="3" fillId="33" borderId="29" xfId="0" applyFont="1" applyFill="1" applyBorder="1" applyAlignment="1" applyProtection="1">
      <alignment horizontal="center" vertical="center" wrapText="1"/>
      <protection hidden="1"/>
    </xf>
    <xf numFmtId="0" fontId="3" fillId="33" borderId="30" xfId="0" applyFont="1" applyFill="1" applyBorder="1" applyAlignment="1" applyProtection="1">
      <alignment horizontal="center" vertical="center" wrapText="1"/>
      <protection hidden="1"/>
    </xf>
    <xf numFmtId="0" fontId="3" fillId="33" borderId="15" xfId="0" applyFont="1" applyFill="1" applyBorder="1" applyAlignment="1" applyProtection="1">
      <alignment horizontal="center" vertical="center" wrapText="1"/>
      <protection hidden="1"/>
    </xf>
    <xf numFmtId="0" fontId="3" fillId="33" borderId="35" xfId="0" applyFont="1" applyFill="1" applyBorder="1" applyAlignment="1" applyProtection="1">
      <alignment horizontal="center" vertical="center" wrapText="1"/>
      <protection hidden="1"/>
    </xf>
    <xf numFmtId="0" fontId="3" fillId="33" borderId="37" xfId="0" applyFont="1" applyFill="1" applyBorder="1" applyAlignment="1" applyProtection="1">
      <alignment horizontal="center" vertical="center" wrapText="1"/>
      <protection hidden="1"/>
    </xf>
    <xf numFmtId="0" fontId="0" fillId="0" borderId="0" xfId="0" applyAlignment="1" applyProtection="1">
      <alignment horizontal="left" wrapText="1"/>
      <protection hidden="1"/>
    </xf>
    <xf numFmtId="0" fontId="3" fillId="33" borderId="36" xfId="0" applyFont="1" applyFill="1" applyBorder="1" applyAlignment="1" applyProtection="1">
      <alignment horizontal="center" vertical="center" wrapText="1"/>
      <protection hidden="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0" fillId="0" borderId="0" xfId="0" applyAlignment="1">
      <alignment horizontal="left" wrapText="1"/>
    </xf>
    <xf numFmtId="0" fontId="3" fillId="33" borderId="0" xfId="0" applyFont="1" applyFill="1" applyBorder="1" applyAlignment="1">
      <alignment horizontal="left" vertical="top" wrapText="1"/>
    </xf>
    <xf numFmtId="0" fontId="3" fillId="33" borderId="26"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29" xfId="0" applyFont="1" applyFill="1" applyBorder="1" applyAlignment="1">
      <alignment horizontal="center" vertical="top" wrapText="1"/>
    </xf>
    <xf numFmtId="0" fontId="3" fillId="33" borderId="26" xfId="0" applyFont="1" applyFill="1" applyBorder="1" applyAlignment="1">
      <alignment horizontal="center" vertic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15" xfId="0" applyFill="1" applyBorder="1" applyAlignment="1">
      <alignment wrapText="1"/>
    </xf>
    <xf numFmtId="0" fontId="0" fillId="33" borderId="16" xfId="0" applyFill="1" applyBorder="1" applyAlignment="1">
      <alignment wrapText="1"/>
    </xf>
    <xf numFmtId="0" fontId="5" fillId="36"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0" fillId="33" borderId="27" xfId="0" applyFill="1" applyBorder="1" applyAlignment="1">
      <alignment wrapText="1"/>
    </xf>
    <xf numFmtId="0" fontId="0" fillId="33" borderId="0" xfId="0" applyFill="1" applyBorder="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1" name="List1" displayName="List1" ref="A4:A9" insertRow="1" totalsRowShown="0">
  <tableColumns count="1">
    <tableColumn id="1" name="Core Issue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03"/>
  <sheetViews>
    <sheetView tabSelected="1" zoomScale="74" zoomScaleNormal="74" zoomScaleSheetLayoutView="75" zoomScalePageLayoutView="0" workbookViewId="0" topLeftCell="J1">
      <selection activeCell="L4" sqref="L4"/>
    </sheetView>
  </sheetViews>
  <sheetFormatPr defaultColWidth="9.140625" defaultRowHeight="12.75" outlineLevelRow="1" outlineLevelCol="1"/>
  <cols>
    <col min="1" max="1" width="31.140625" style="52" hidden="1" customWidth="1" outlineLevel="1"/>
    <col min="2" max="2" width="19.140625" style="52" hidden="1" customWidth="1" outlineLevel="1"/>
    <col min="3" max="9" width="34.140625" style="52" hidden="1" customWidth="1" outlineLevel="1"/>
    <col min="10" max="10" width="2.8515625" style="52" customWidth="1" collapsed="1"/>
    <col min="11" max="11" width="36.7109375" style="61" customWidth="1"/>
    <col min="12" max="12" width="68.00390625" style="60" customWidth="1"/>
    <col min="13" max="13" width="2.8515625" style="189" bestFit="1" customWidth="1"/>
    <col min="14" max="14" width="10.8515625" style="56" bestFit="1" customWidth="1"/>
    <col min="15" max="15" width="10.8515625" style="56" customWidth="1"/>
    <col min="16" max="16" width="85.00390625" style="57" customWidth="1"/>
    <col min="17" max="17" width="2.421875" style="58" customWidth="1"/>
    <col min="18" max="16384" width="9.140625" style="52" customWidth="1"/>
  </cols>
  <sheetData>
    <row r="1" spans="11:12" ht="12.75">
      <c r="K1" s="53" t="s">
        <v>39</v>
      </c>
      <c r="L1" s="54"/>
    </row>
    <row r="2" ht="12.75">
      <c r="K2" s="59" t="s">
        <v>13</v>
      </c>
    </row>
    <row r="4" spans="1:3" ht="13.5" thickBot="1">
      <c r="A4" s="52" t="s">
        <v>15</v>
      </c>
      <c r="B4" s="52" t="s">
        <v>3</v>
      </c>
      <c r="C4" s="52" t="s">
        <v>70</v>
      </c>
    </row>
    <row r="5" spans="1:13" ht="12.75">
      <c r="A5" s="52" t="s">
        <v>105</v>
      </c>
      <c r="B5" s="52" t="s">
        <v>36</v>
      </c>
      <c r="C5" s="52" t="str">
        <f>CONCATENATE(A5,$B$5)</f>
        <v>Public Sector AccountabilityEnabling Environment</v>
      </c>
      <c r="D5" s="52">
        <v>1</v>
      </c>
      <c r="E5" s="52" t="str">
        <f>'1 Public Sector Accountability'!E6</f>
        <v>Do authorities have the capacity to develop accountability mechanisms that ensure efficient public service delivery?</v>
      </c>
      <c r="F5" s="52" t="str">
        <f>'1 Public Sector Accountability'!F6</f>
        <v>Do authorities have the capacity to develop and manage accountability mechanisms to ensure formulation of clear and transparent policies and strategies?</v>
      </c>
      <c r="G5" s="52" t="str">
        <f>'1 Public Sector Accountability'!G6</f>
        <v>Do authorities have the capacity to do costing exercises and mobilize resources based on financial implications of public sector accountability strategies and programmes?</v>
      </c>
      <c r="H5" s="52" t="str">
        <f>'1 Public Sector Accountability'!H6</f>
        <v>Do authorities have the capacity to implement public sector accountability programmes and projects in collaboration with local bodies and citizen groups?</v>
      </c>
      <c r="I5" s="52" t="str">
        <f>'1 Public Sector Accountability'!I6</f>
        <v>Do authorities have the capacity to develop mechanisms for monitoring and evaluation of public sector accountability policies and programmes?</v>
      </c>
      <c r="K5" s="62" t="s">
        <v>4</v>
      </c>
      <c r="L5" s="63"/>
      <c r="M5" s="190"/>
    </row>
    <row r="6" spans="1:16" ht="13.5" thickBot="1">
      <c r="A6" s="52" t="s">
        <v>106</v>
      </c>
      <c r="B6" s="52" t="s">
        <v>69</v>
      </c>
      <c r="C6" s="52" t="str">
        <f>CONCATENATE(A6,$B$5)</f>
        <v>Access to Information, Development Knowledge and TechnologyEnabling Environment</v>
      </c>
      <c r="D6" s="52">
        <v>2</v>
      </c>
      <c r="E6" s="52" t="str">
        <f>'2 Access to Information'!E6</f>
        <v>Do authorities have the capacity to create a vision for equitable, broad and meaningful access to and provision of information, knowledge and know-how?</v>
      </c>
      <c r="F6" s="52" t="str">
        <f>'2 Access to Information'!F6</f>
        <v>Do authorities have the capacity to develop policies and strategies to ensure access to and provision of information, knowledge and technologythroughout the development and planning process?</v>
      </c>
      <c r="G6" s="52" t="str">
        <f>'2 Access to Information'!G6</f>
        <v>Do authorities have the capacity to assess budgeting needs and resource allocations for developing capacity in areas of information management and strategy formulation?</v>
      </c>
      <c r="H6" s="52" t="str">
        <f>'2 Access to Information'!H6</f>
        <v>Do authorities have the capacity to implement programmes and projects for improving access to information, knowledge and technology?</v>
      </c>
      <c r="I6" s="52" t="str">
        <f>'2 Access to Information'!I6</f>
        <v>Do authorities have the capacity to monitor and evaluate if citizens have easy access to information, knowledge and technology at all levels?</v>
      </c>
      <c r="J6" s="65">
        <v>1</v>
      </c>
      <c r="K6" s="99" t="s">
        <v>105</v>
      </c>
      <c r="L6" s="64"/>
      <c r="M6" s="190">
        <f>VLOOKUP(CONCATENATE(K6,K9),$C$5:$J$12,2,FALSE)</f>
        <v>1</v>
      </c>
      <c r="N6" s="239" t="s">
        <v>90</v>
      </c>
      <c r="O6" s="239"/>
      <c r="P6" s="239"/>
    </row>
    <row r="7" spans="1:15" ht="13.5" thickBot="1">
      <c r="A7" s="52" t="s">
        <v>107</v>
      </c>
      <c r="C7" s="52" t="str">
        <f>CONCATENATE(A7,$B$5)</f>
        <v>Inclusion, Participation, Equity and EmpowermentEnabling Environment</v>
      </c>
      <c r="D7" s="52">
        <v>3</v>
      </c>
      <c r="E7" s="52" t="str">
        <f>'3 Inclusion'!E6</f>
        <v>Do authorities have the capacity to enable broad-based and meaningful public participation throughout the process of creating national and/or local development plans?</v>
      </c>
      <c r="F7" s="52" t="str">
        <f>'3 Inclusion'!F6</f>
        <v>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v>
      </c>
      <c r="G7" s="52" t="str">
        <f>'3 Inclusion'!G6</f>
        <v>Do authorities have the capacity to ensure public participation in budgeting and management of resources for equitable delivery of services and empowerment of the poor?</v>
      </c>
      <c r="H7" s="52" t="str">
        <f>'3 Inclusion'!H6</f>
        <v>Do authorities have the capacity to implement and manage programmes, projects and mechanisms to ensure meaningful and systematic participation of the poor and the marginalized groups at all stages of the national planning process?</v>
      </c>
      <c r="I7" s="52" t="str">
        <f>'3 Inclusion'!I6</f>
        <v>Do authorities have the capacity to ensure availability and accessibility of communication and feedback mechanisms in both legislative and executive bodies to ensure citizens' concerns are taken into account in policy and programme development and implementation processes?</v>
      </c>
      <c r="J7" s="65">
        <v>2</v>
      </c>
      <c r="K7" s="67"/>
      <c r="L7" s="64"/>
      <c r="M7" s="190"/>
      <c r="N7" s="92" t="s">
        <v>82</v>
      </c>
      <c r="O7" s="92"/>
    </row>
    <row r="8" spans="1:15" ht="12.75">
      <c r="A8" s="52" t="s">
        <v>108</v>
      </c>
      <c r="C8" s="52" t="str">
        <f>CONCATENATE(A8,$B$5)</f>
        <v>External/International RelationsEnabling Environment</v>
      </c>
      <c r="D8" s="52">
        <v>4</v>
      </c>
      <c r="E8" s="52" t="str">
        <f>'4 Ext Int Relations'!E6</f>
        <v>Do authorities have the capacity to undertake mapping and SWOT (strengths, weaknesses, opportunities and threats) analysis of existing economic, knowledge and people to people linkages with key global and regional actors?</v>
      </c>
      <c r="F8" s="52" t="str">
        <f>'4 Ext Int Relations'!F6</f>
        <v>Do authorities have the capacity to design policies and formulate strategies for aligning external partners' priorities with national priorities?</v>
      </c>
      <c r="G8" s="52" t="str">
        <f>'4 Ext Int Relations'!G6</f>
        <v>Do authorities have the capacity to mobilize resources from external sources?</v>
      </c>
      <c r="H8" s="52" t="str">
        <f>'4 Ext Int Relations'!H6</f>
        <v>Do authorities have the capacity to implement programmes and projecrts for aid coordination and better management of external relations?</v>
      </c>
      <c r="I8" s="52" t="str">
        <f>'4 Ext Int Relations'!I6</f>
        <v>Do authorities have the capacity to monitor and independently evaluate effectiveness of aid coordination and management of debt reduction strategies?</v>
      </c>
      <c r="J8" s="65">
        <v>3</v>
      </c>
      <c r="K8" s="62" t="s">
        <v>3</v>
      </c>
      <c r="L8" s="64"/>
      <c r="M8" s="190"/>
      <c r="N8" s="92" t="s">
        <v>77</v>
      </c>
      <c r="O8" s="92"/>
    </row>
    <row r="9" spans="2:15" ht="13.5" thickBot="1">
      <c r="B9" s="52" t="s">
        <v>69</v>
      </c>
      <c r="C9" s="52" t="str">
        <f>CONCATENATE(A5,$B$6)</f>
        <v>Public Sector AccountabilityOrganisational</v>
      </c>
      <c r="D9" s="52">
        <v>5</v>
      </c>
      <c r="E9" s="52" t="str">
        <f>'1 Public Sector Accountability'!E8</f>
        <v>Does the organisation have the capacity to develop comprehensive accountability mechanisms based on a thorough analysis of key accountability issues?</v>
      </c>
      <c r="F9" s="52" t="str">
        <f>'1 Public Sector Accountability'!F8</f>
        <v>Does the organisation have the capacity to fdevelop and manage accountability mechanisms to ensure formulation of clear policies and strategies?</v>
      </c>
      <c r="G9" s="52" t="str">
        <f>'1 Public Sector Accountability'!G8</f>
        <v>Does the organisation have the capacity to manage accountability mechanisms regarding budget allocation and resource mobilization?</v>
      </c>
      <c r="H9" s="52" t="str">
        <f>'1 Public Sector Accountability'!H8</f>
        <v>Does the organisation have the capacity to implement and effectively enforce organization-wide accountability mechanisms?</v>
      </c>
      <c r="I9" s="52" t="str">
        <f>'1 Public Sector Accountability'!I8</f>
        <v>Does the organisation have the capacity to develop monitoring and evaluation mechanisms for enforcement of organizational accountability?</v>
      </c>
      <c r="J9" s="65">
        <v>4</v>
      </c>
      <c r="K9" s="100" t="s">
        <v>36</v>
      </c>
      <c r="L9" s="91"/>
      <c r="M9" s="190"/>
      <c r="N9" s="92" t="s">
        <v>78</v>
      </c>
      <c r="O9" s="92"/>
    </row>
    <row r="10" spans="3:15" ht="13.5" thickBot="1">
      <c r="C10" s="52" t="str">
        <f>CONCATENATE(A6,$B$6)</f>
        <v>Access to Information, Development Knowledge and TechnologyOrganisational</v>
      </c>
      <c r="D10" s="52">
        <v>6</v>
      </c>
      <c r="E10" s="52" t="str">
        <f>'2 Access to Information'!E8</f>
        <v>Does the organisation have the capacity to assess and analyze knowledge and information gaps at all levels for better targeting of programmes/services?</v>
      </c>
      <c r="F10" s="52" t="str">
        <f>'2 Access to Information'!F8</f>
        <v>Does the organisation have the capacity to formulate policies and strategies regarding information, knowledge and technology?</v>
      </c>
      <c r="G10" s="52" t="str">
        <f>'2 Access to Information'!G8</f>
        <v>Does the organisation have the capacity to budget programmes to ensure access to and management of information, knowledge and technology?</v>
      </c>
      <c r="H10" s="52" t="str">
        <f>'2 Access to Information'!H8</f>
        <v>Does the organisation have the capacity to implement information, knowledge and technology programmes and initiatives?</v>
      </c>
      <c r="I10" s="52" t="str">
        <f>'2 Access to Information'!I8</f>
        <v>Does the organisation have the capacity to monitor and evaluate access to and availability of information, knowledge and technology for its employees and clients?</v>
      </c>
      <c r="J10" s="65">
        <v>5</v>
      </c>
      <c r="K10" s="68"/>
      <c r="L10" s="69"/>
      <c r="M10" s="191"/>
      <c r="N10" s="92" t="s">
        <v>79</v>
      </c>
      <c r="O10" s="92"/>
    </row>
    <row r="11" spans="3:15" ht="12.75">
      <c r="C11" s="52" t="str">
        <f>CONCATENATE(A7,$B$6)</f>
        <v>Inclusion, Participation, Equity and EmpowermentOrganisational</v>
      </c>
      <c r="D11" s="52">
        <v>7</v>
      </c>
      <c r="E11" s="52" t="str">
        <f>'3 Inclusion'!E8</f>
        <v>Does the organisation have the capacity to undertake a comprehensive situation analysis for promoting a meaningful and broad-based participation?</v>
      </c>
      <c r="F11" s="52" t="str">
        <f>'3 Inclusion'!F8</f>
        <v>Does the organisation have the capacity to develop policies and strategies for promotion of inclusion, participation and empowerment?</v>
      </c>
      <c r="G11" s="52" t="str">
        <f>'3 Inclusion'!G8</f>
        <v>Does the organisation have the capacity to involve employees and it clients in making budget and resource allocation decisions?</v>
      </c>
      <c r="H11" s="52" t="str">
        <f>'3 Inclusion'!H8</f>
        <v>Does the organisation have the capacity to support implementation arrangements and networks for multi-stakeholder engagement and inclusion of marginalized groups?</v>
      </c>
      <c r="I11" s="52" t="str">
        <f>'3 Inclusion'!I8</f>
        <v>Does the organisation have the capacity to monitor and evaluate systematically the effectiveness of its policies and programmes on inclusion, participation and empowerment?</v>
      </c>
      <c r="J11" s="65">
        <v>6</v>
      </c>
      <c r="K11" s="62" t="s">
        <v>7</v>
      </c>
      <c r="L11" s="64"/>
      <c r="M11" s="192"/>
      <c r="N11" s="92" t="s">
        <v>83</v>
      </c>
      <c r="O11" s="92"/>
    </row>
    <row r="12" spans="3:13" ht="13.5" thickBot="1">
      <c r="C12" s="52" t="str">
        <f>CONCATENATE(A8,$B$6)</f>
        <v>External/International RelationsOrganisational</v>
      </c>
      <c r="D12" s="52">
        <v>8</v>
      </c>
      <c r="E12" s="52" t="str">
        <f>'4 Ext Int Relations'!E8</f>
        <v>Does the organisation have the capacity to undertake comprehensive SWOT (strengths, weaknesses, opportunities and threats) analysis, for example in such areas as management practices, knowledge and skills, financial and material resources?</v>
      </c>
      <c r="F12" s="52" t="str">
        <f>'4 Ext Int Relations'!F8</f>
        <v>Does the organisation have the capacity to formulate long-term policies and strategies for its growth and development in globalized and closely linked economies and markets?</v>
      </c>
      <c r="G12" s="52" t="str">
        <f>'4 Ext Int Relations'!G8</f>
        <v>Does the organisation have the capacity to negotiate external resources and efficiently manage funding from outside?</v>
      </c>
      <c r="H12" s="52" t="str">
        <f>'4 Ext Int Relations'!H8</f>
        <v>Does the organisation have the capacity to implement programmes and projects to facilitate better management of external relations?</v>
      </c>
      <c r="I12" s="52" t="str">
        <f>'4 Ext Int Relations'!I8</f>
        <v>Does the organisation have the capacity to monitor and evaluate management of its relations with external partners?</v>
      </c>
      <c r="J12" s="65">
        <v>7</v>
      </c>
      <c r="K12" s="71">
        <f>IF(ISERROR(AVERAGE(N19:N24,N26:N31,N33:N38,N40:N45,N47:N52)),"",AVERAGE(N19:N24,N26:N31,N33:N38,N40:N45,N47:N52))</f>
      </c>
      <c r="L12" s="58"/>
      <c r="M12" s="191"/>
    </row>
    <row r="13" spans="10:13" ht="13.5" thickBot="1">
      <c r="J13" s="65">
        <v>8</v>
      </c>
      <c r="M13" s="191"/>
    </row>
    <row r="14" spans="3:17" ht="25.5" customHeight="1" thickBot="1">
      <c r="C14" s="151">
        <f>CONCATENATE(A9,$B$7)</f>
      </c>
      <c r="D14" s="151"/>
      <c r="E14" s="151"/>
      <c r="F14" s="151"/>
      <c r="G14" s="151"/>
      <c r="H14" s="151"/>
      <c r="I14" s="151"/>
      <c r="J14" s="65">
        <v>9</v>
      </c>
      <c r="K14" s="236" t="s">
        <v>89</v>
      </c>
      <c r="L14" s="238"/>
      <c r="M14" s="190"/>
      <c r="N14" s="236" t="s">
        <v>81</v>
      </c>
      <c r="O14" s="237"/>
      <c r="P14" s="238"/>
      <c r="Q14" s="72"/>
    </row>
    <row r="15" spans="1:17" s="57" customFormat="1" ht="7.5" customHeight="1" thickBot="1">
      <c r="A15" s="52"/>
      <c r="B15" s="52"/>
      <c r="C15" s="52"/>
      <c r="D15" s="52"/>
      <c r="E15" s="52"/>
      <c r="F15" s="52"/>
      <c r="G15" s="52"/>
      <c r="H15" s="52"/>
      <c r="I15" s="52"/>
      <c r="J15" s="65">
        <v>10</v>
      </c>
      <c r="K15" s="73"/>
      <c r="L15" s="72"/>
      <c r="M15" s="190"/>
      <c r="N15" s="73"/>
      <c r="O15" s="73"/>
      <c r="P15" s="72"/>
      <c r="Q15" s="72"/>
    </row>
    <row r="16" spans="1:17" ht="26.25" thickBot="1">
      <c r="A16"/>
      <c r="B16" s="57"/>
      <c r="J16" s="65">
        <v>11</v>
      </c>
      <c r="K16" s="74" t="s">
        <v>86</v>
      </c>
      <c r="L16" s="75" t="s">
        <v>33</v>
      </c>
      <c r="M16" s="190"/>
      <c r="N16" s="162" t="s">
        <v>95</v>
      </c>
      <c r="O16" s="162" t="s">
        <v>84</v>
      </c>
      <c r="P16" s="76" t="s">
        <v>6</v>
      </c>
      <c r="Q16" s="77"/>
    </row>
    <row r="17" spans="1:17" s="57" customFormat="1" ht="12.75">
      <c r="A17" s="52"/>
      <c r="B17" s="52"/>
      <c r="J17" s="65">
        <v>12</v>
      </c>
      <c r="K17" s="78"/>
      <c r="L17" s="69"/>
      <c r="M17" s="191"/>
      <c r="N17" s="79" t="s">
        <v>5</v>
      </c>
      <c r="O17" s="79" t="s">
        <v>5</v>
      </c>
      <c r="P17" s="80"/>
      <c r="Q17" s="81"/>
    </row>
    <row r="18" spans="1:17" s="70" customFormat="1" ht="12.75">
      <c r="A18" s="57"/>
      <c r="B18" s="57"/>
      <c r="J18" s="65">
        <v>13</v>
      </c>
      <c r="K18" s="202" t="s">
        <v>109</v>
      </c>
      <c r="M18" s="193"/>
      <c r="N18" s="84">
        <f>IF(ISERROR(AVERAGE(N19:N24)),"",AVERAGE(N19:N24))</f>
      </c>
      <c r="O18" s="84">
        <f>IF(ISERROR(AVERAGE(O19:O24)),"",AVERAGE(O19:O24))</f>
      </c>
      <c r="P18" s="104"/>
      <c r="Q18" s="85"/>
    </row>
    <row r="19" spans="1:17" s="70" customFormat="1" ht="25.5">
      <c r="A19" s="57"/>
      <c r="J19" s="65">
        <v>14</v>
      </c>
      <c r="K19" s="82"/>
      <c r="L19" s="86" t="str">
        <f>IF(ISERROR(VLOOKUP(CONCATENATE($K6,$K9),$C$5:$I$12,3,FALSE)),"",VLOOKUP(CONCATENATE($K6,$K9),$C$5:$I$12,3,FALSE))</f>
        <v>Do authorities have the capacity to develop accountability mechanisms that ensure efficient public service delivery?</v>
      </c>
      <c r="M19" s="193"/>
      <c r="N19" s="103"/>
      <c r="O19" s="103"/>
      <c r="P19" s="102"/>
      <c r="Q19" s="85"/>
    </row>
    <row r="20" spans="1:17" s="105" customFormat="1" ht="12.75" outlineLevel="1">
      <c r="A20" s="150"/>
      <c r="B20" s="70"/>
      <c r="J20" s="152">
        <v>15</v>
      </c>
      <c r="K20" s="153"/>
      <c r="L20" s="90"/>
      <c r="M20" s="194"/>
      <c r="N20" s="101"/>
      <c r="O20" s="101"/>
      <c r="P20" s="102"/>
      <c r="Q20" s="155"/>
    </row>
    <row r="21" spans="1:17" s="105" customFormat="1" ht="12.75" outlineLevel="1">
      <c r="A21" s="150"/>
      <c r="C21" s="151"/>
      <c r="D21" s="151"/>
      <c r="E21" s="151"/>
      <c r="F21" s="151"/>
      <c r="G21" s="151"/>
      <c r="H21" s="151"/>
      <c r="I21" s="151"/>
      <c r="J21" s="152">
        <v>16</v>
      </c>
      <c r="K21" s="153"/>
      <c r="L21" s="90"/>
      <c r="M21" s="194"/>
      <c r="N21" s="101"/>
      <c r="O21" s="101"/>
      <c r="P21" s="102"/>
      <c r="Q21" s="155"/>
    </row>
    <row r="22" spans="1:17" s="105" customFormat="1" ht="12.75" outlineLevel="1">
      <c r="A22" s="150"/>
      <c r="C22" s="151"/>
      <c r="D22" s="151"/>
      <c r="E22" s="151"/>
      <c r="F22" s="151"/>
      <c r="G22" s="151"/>
      <c r="H22" s="151"/>
      <c r="I22" s="151"/>
      <c r="J22" s="152">
        <v>17</v>
      </c>
      <c r="K22" s="153"/>
      <c r="L22" s="90"/>
      <c r="M22" s="194"/>
      <c r="N22" s="101"/>
      <c r="O22" s="101"/>
      <c r="P22" s="102"/>
      <c r="Q22" s="155"/>
    </row>
    <row r="23" spans="1:17" s="105" customFormat="1" ht="12.75" outlineLevel="1">
      <c r="A23" s="150"/>
      <c r="C23" s="151"/>
      <c r="D23" s="151"/>
      <c r="E23" s="151"/>
      <c r="F23" s="151"/>
      <c r="G23" s="151"/>
      <c r="H23" s="151"/>
      <c r="I23" s="151"/>
      <c r="J23" s="152">
        <v>18</v>
      </c>
      <c r="K23" s="153"/>
      <c r="L23" s="90"/>
      <c r="M23" s="194"/>
      <c r="N23" s="101"/>
      <c r="O23" s="101"/>
      <c r="P23" s="102"/>
      <c r="Q23" s="155"/>
    </row>
    <row r="24" spans="1:17" s="105" customFormat="1" ht="12.75" outlineLevel="1">
      <c r="A24" s="150"/>
      <c r="C24" s="151"/>
      <c r="D24" s="151"/>
      <c r="E24" s="151"/>
      <c r="F24" s="151"/>
      <c r="G24" s="151"/>
      <c r="H24" s="151"/>
      <c r="I24" s="151"/>
      <c r="J24" s="152">
        <v>19</v>
      </c>
      <c r="K24" s="153"/>
      <c r="L24" s="90"/>
      <c r="M24" s="194"/>
      <c r="N24" s="101"/>
      <c r="O24" s="101"/>
      <c r="P24" s="102"/>
      <c r="Q24" s="155"/>
    </row>
    <row r="25" spans="2:17" s="70" customFormat="1" ht="12.75">
      <c r="B25" s="105"/>
      <c r="C25" s="52"/>
      <c r="D25" s="52"/>
      <c r="E25" s="52"/>
      <c r="F25" s="52"/>
      <c r="G25" s="52"/>
      <c r="H25" s="52"/>
      <c r="I25" s="52"/>
      <c r="J25" s="65">
        <v>20</v>
      </c>
      <c r="K25" s="202" t="s">
        <v>110</v>
      </c>
      <c r="M25" s="193"/>
      <c r="N25" s="84">
        <f>IF(ISERROR(AVERAGE(N26:N31)),"",AVERAGE(N26:N31))</f>
      </c>
      <c r="O25" s="84">
        <f>IF(ISERROR(AVERAGE(O26:O31)),"",AVERAGE(O26:O31))</f>
      </c>
      <c r="P25" s="104"/>
      <c r="Q25" s="85"/>
    </row>
    <row r="26" spans="3:17" s="70" customFormat="1" ht="38.25">
      <c r="C26" s="52"/>
      <c r="D26" s="52"/>
      <c r="E26" s="52"/>
      <c r="F26" s="52"/>
      <c r="G26" s="52"/>
      <c r="H26" s="52"/>
      <c r="I26" s="52"/>
      <c r="J26" s="65">
        <v>21</v>
      </c>
      <c r="K26" s="82"/>
      <c r="L26" s="86" t="str">
        <f>IF(ISERROR(VLOOKUP(CONCATENATE($K$6,$K$9),$C$5:$I$12,4,FALSE)),"",VLOOKUP(CONCATENATE($K$6,$K$9),$C$5:$I$12,4,FALSE))</f>
        <v>Do authorities have the capacity to develop and manage accountability mechanisms to ensure formulation of clear and transparent policies and strategies?</v>
      </c>
      <c r="M26" s="193"/>
      <c r="N26" s="101"/>
      <c r="O26" s="101"/>
      <c r="P26" s="102"/>
      <c r="Q26" s="85"/>
    </row>
    <row r="27" spans="11:17" s="70" customFormat="1" ht="12.75" outlineLevel="1">
      <c r="K27" s="82"/>
      <c r="L27" s="90"/>
      <c r="M27" s="193"/>
      <c r="N27" s="101"/>
      <c r="O27" s="101"/>
      <c r="P27" s="102"/>
      <c r="Q27" s="85"/>
    </row>
    <row r="28" spans="11:17" s="70" customFormat="1" ht="12.75" outlineLevel="1">
      <c r="K28" s="82"/>
      <c r="L28" s="90"/>
      <c r="M28" s="193"/>
      <c r="N28" s="101"/>
      <c r="O28" s="101"/>
      <c r="P28" s="102"/>
      <c r="Q28" s="85"/>
    </row>
    <row r="29" spans="11:17" s="70" customFormat="1" ht="12.75" outlineLevel="1">
      <c r="K29" s="82"/>
      <c r="L29" s="90"/>
      <c r="M29" s="193"/>
      <c r="N29" s="101"/>
      <c r="O29" s="101"/>
      <c r="P29" s="102"/>
      <c r="Q29" s="85"/>
    </row>
    <row r="30" spans="11:17" s="70" customFormat="1" ht="12.75" outlineLevel="1">
      <c r="K30" s="82"/>
      <c r="L30" s="90"/>
      <c r="M30" s="193"/>
      <c r="N30" s="101"/>
      <c r="O30" s="101"/>
      <c r="P30" s="102"/>
      <c r="Q30" s="85"/>
    </row>
    <row r="31" spans="11:17" s="70" customFormat="1" ht="12.75" outlineLevel="1">
      <c r="K31" s="82"/>
      <c r="L31" s="90"/>
      <c r="M31" s="193"/>
      <c r="N31" s="101"/>
      <c r="O31" s="101"/>
      <c r="P31" s="102"/>
      <c r="Q31" s="85"/>
    </row>
    <row r="32" spans="3:17" s="70" customFormat="1" ht="12.75">
      <c r="C32" s="52"/>
      <c r="D32" s="52"/>
      <c r="E32" s="52"/>
      <c r="F32" s="52"/>
      <c r="G32" s="52"/>
      <c r="H32" s="52"/>
      <c r="I32" s="52"/>
      <c r="K32" s="202" t="s">
        <v>111</v>
      </c>
      <c r="M32" s="193"/>
      <c r="N32" s="84">
        <f>IF(ISERROR(AVERAGE(N33:N38)),"",AVERAGE(N33:N38))</f>
      </c>
      <c r="O32" s="84">
        <f>IF(ISERROR(AVERAGE(O33:O38)),"",AVERAGE(O33:O38))</f>
      </c>
      <c r="P32" s="104"/>
      <c r="Q32" s="85"/>
    </row>
    <row r="33" spans="11:17" s="70" customFormat="1" ht="47.25" customHeight="1">
      <c r="K33" s="82"/>
      <c r="L33" s="86" t="str">
        <f>IF(ISERROR(VLOOKUP(CONCATENATE($K$6,$K$9),$C$5:$I$12,5,FALSE)),"",VLOOKUP(CONCATENATE($K$6,$K$9),$C$5:$I$12,5,FALSE))</f>
        <v>Do authorities have the capacity to do costing exercises and mobilize resources based on financial implications of public sector accountability strategies and programmes?</v>
      </c>
      <c r="M33" s="193"/>
      <c r="N33" s="101"/>
      <c r="O33" s="101"/>
      <c r="P33" s="102"/>
      <c r="Q33" s="85"/>
    </row>
    <row r="34" spans="11:17" s="70" customFormat="1" ht="12.75" outlineLevel="1">
      <c r="K34" s="82"/>
      <c r="L34" s="90"/>
      <c r="M34" s="193"/>
      <c r="N34" s="101"/>
      <c r="O34" s="101"/>
      <c r="P34" s="102"/>
      <c r="Q34" s="85"/>
    </row>
    <row r="35" spans="11:17" s="70" customFormat="1" ht="12.75" outlineLevel="1">
      <c r="K35" s="82"/>
      <c r="L35" s="90"/>
      <c r="M35" s="193"/>
      <c r="N35" s="101"/>
      <c r="O35" s="101"/>
      <c r="P35" s="102"/>
      <c r="Q35" s="85"/>
    </row>
    <row r="36" spans="11:17" s="70" customFormat="1" ht="12.75" outlineLevel="1">
      <c r="K36" s="82"/>
      <c r="L36" s="90"/>
      <c r="M36" s="193"/>
      <c r="N36" s="101"/>
      <c r="O36" s="101"/>
      <c r="P36" s="102"/>
      <c r="Q36" s="85"/>
    </row>
    <row r="37" spans="11:17" s="70" customFormat="1" ht="12.75" outlineLevel="1">
      <c r="K37" s="82"/>
      <c r="L37" s="90"/>
      <c r="M37" s="193"/>
      <c r="N37" s="101"/>
      <c r="O37" s="101"/>
      <c r="P37" s="102"/>
      <c r="Q37" s="85"/>
    </row>
    <row r="38" spans="11:17" s="70" customFormat="1" ht="12.75" outlineLevel="1">
      <c r="K38" s="82"/>
      <c r="L38" s="90"/>
      <c r="M38" s="193"/>
      <c r="N38" s="101"/>
      <c r="O38" s="101"/>
      <c r="P38" s="102"/>
      <c r="Q38" s="85"/>
    </row>
    <row r="39" spans="11:17" s="70" customFormat="1" ht="12.75">
      <c r="K39" s="202" t="s">
        <v>112</v>
      </c>
      <c r="M39" s="193"/>
      <c r="N39" s="84">
        <f>IF(ISERROR(AVERAGE(N40:N45)),"",AVERAGE(N40:N45))</f>
      </c>
      <c r="O39" s="84">
        <f>IF(ISERROR(AVERAGE(O40:O45)),"",AVERAGE(O40:O45))</f>
      </c>
      <c r="P39" s="104"/>
      <c r="Q39" s="85"/>
    </row>
    <row r="40" spans="11:17" s="70" customFormat="1" ht="25.5">
      <c r="K40" s="82"/>
      <c r="L40" s="86" t="str">
        <f>IF(ISERROR(VLOOKUP(CONCATENATE($K$6,$K$9),$C$5:$I$12,6,FALSE)),"",VLOOKUP(CONCATENATE($K$6,$K$9),$C$5:$I$12,6,FALSE))</f>
        <v>Do authorities have the capacity to implement public sector accountability programmes and projects in collaboration with local bodies and citizen groups?</v>
      </c>
      <c r="M40" s="193"/>
      <c r="N40" s="101"/>
      <c r="O40" s="101"/>
      <c r="P40" s="102"/>
      <c r="Q40" s="85"/>
    </row>
    <row r="41" spans="11:17" s="70" customFormat="1" ht="12.75" outlineLevel="1">
      <c r="K41" s="82"/>
      <c r="L41" s="90"/>
      <c r="M41" s="193"/>
      <c r="N41" s="101"/>
      <c r="O41" s="101"/>
      <c r="P41" s="102"/>
      <c r="Q41" s="85"/>
    </row>
    <row r="42" spans="11:17" s="70" customFormat="1" ht="12.75" outlineLevel="1">
      <c r="K42" s="82"/>
      <c r="L42" s="90"/>
      <c r="M42" s="193"/>
      <c r="N42" s="101"/>
      <c r="O42" s="101"/>
      <c r="P42" s="102"/>
      <c r="Q42" s="85"/>
    </row>
    <row r="43" spans="11:17" s="70" customFormat="1" ht="12.75" outlineLevel="1">
      <c r="K43" s="82"/>
      <c r="L43" s="90"/>
      <c r="M43" s="193"/>
      <c r="N43" s="101"/>
      <c r="O43" s="101"/>
      <c r="P43" s="102"/>
      <c r="Q43" s="85"/>
    </row>
    <row r="44" spans="11:17" s="70" customFormat="1" ht="12.75" outlineLevel="1">
      <c r="K44" s="82"/>
      <c r="L44" s="90"/>
      <c r="M44" s="193"/>
      <c r="N44" s="101"/>
      <c r="O44" s="101"/>
      <c r="P44" s="102"/>
      <c r="Q44" s="85"/>
    </row>
    <row r="45" spans="11:17" s="70" customFormat="1" ht="12.75" outlineLevel="1">
      <c r="K45" s="82"/>
      <c r="L45" s="90"/>
      <c r="M45" s="193"/>
      <c r="N45" s="101"/>
      <c r="O45" s="101"/>
      <c r="P45" s="102"/>
      <c r="Q45" s="85"/>
    </row>
    <row r="46" spans="11:17" s="70" customFormat="1" ht="12.75">
      <c r="K46" s="217" t="s">
        <v>113</v>
      </c>
      <c r="M46" s="193"/>
      <c r="N46" s="84">
        <f>IF(ISERROR(AVERAGE(N47:N52)),"",AVERAGE(N47:N52))</f>
      </c>
      <c r="O46" s="84">
        <f>IF(ISERROR(AVERAGE(O47:O52)),"",AVERAGE(O47:O52))</f>
      </c>
      <c r="P46" s="104"/>
      <c r="Q46" s="85"/>
    </row>
    <row r="47" spans="11:17" s="70" customFormat="1" ht="39.75" customHeight="1">
      <c r="K47" s="82"/>
      <c r="L47" s="86" t="str">
        <f>IF(ISERROR(VLOOKUP(CONCATENATE($K$6,$K$9),$C$5:$I$12,7,FALSE)),"",VLOOKUP(CONCATENATE($K$6,$K$9),$C$5:$I$12,7,FALSE))</f>
        <v>Do authorities have the capacity to develop mechanisms for monitoring and evaluation of public sector accountability policies and programmes?</v>
      </c>
      <c r="M47" s="193"/>
      <c r="N47" s="101"/>
      <c r="O47" s="101"/>
      <c r="P47" s="102"/>
      <c r="Q47" s="85"/>
    </row>
    <row r="48" spans="11:17" s="70" customFormat="1" ht="12.75" outlineLevel="1">
      <c r="K48" s="82"/>
      <c r="L48" s="90"/>
      <c r="M48" s="193"/>
      <c r="N48" s="101"/>
      <c r="O48" s="101"/>
      <c r="P48" s="102"/>
      <c r="Q48" s="85"/>
    </row>
    <row r="49" spans="11:17" s="70" customFormat="1" ht="12.75" outlineLevel="1">
      <c r="K49" s="82"/>
      <c r="L49" s="90"/>
      <c r="M49" s="193"/>
      <c r="N49" s="101"/>
      <c r="O49" s="101"/>
      <c r="P49" s="102"/>
      <c r="Q49" s="85"/>
    </row>
    <row r="50" spans="11:17" s="70" customFormat="1" ht="12.75" outlineLevel="1">
      <c r="K50" s="82"/>
      <c r="L50" s="90"/>
      <c r="M50" s="193"/>
      <c r="N50" s="101"/>
      <c r="O50" s="101"/>
      <c r="P50" s="102"/>
      <c r="Q50" s="85"/>
    </row>
    <row r="51" spans="11:17" s="70" customFormat="1" ht="12.75" outlineLevel="1">
      <c r="K51" s="82"/>
      <c r="L51" s="90"/>
      <c r="M51" s="193"/>
      <c r="N51" s="101"/>
      <c r="O51" s="101"/>
      <c r="P51" s="102"/>
      <c r="Q51" s="85"/>
    </row>
    <row r="52" spans="11:17" s="70" customFormat="1" ht="12.75" outlineLevel="1">
      <c r="K52" s="82"/>
      <c r="L52" s="90"/>
      <c r="M52" s="193"/>
      <c r="N52" s="101"/>
      <c r="O52" s="101"/>
      <c r="P52" s="102"/>
      <c r="Q52" s="85"/>
    </row>
    <row r="53" spans="1:15" ht="12.75">
      <c r="A53" s="70"/>
      <c r="B53" s="70"/>
      <c r="N53" s="88"/>
      <c r="O53" s="88"/>
    </row>
    <row r="54" spans="14:16" ht="13.5" thickBot="1">
      <c r="N54" s="88"/>
      <c r="O54" s="88"/>
      <c r="P54" s="88"/>
    </row>
    <row r="55" spans="11:13" ht="12.75">
      <c r="K55" s="62" t="s">
        <v>4</v>
      </c>
      <c r="L55" s="63"/>
      <c r="M55" s="190"/>
    </row>
    <row r="56" spans="1:16" ht="13.5" thickBot="1">
      <c r="A56" s="52" t="s">
        <v>22</v>
      </c>
      <c r="B56" s="52" t="s">
        <v>36</v>
      </c>
      <c r="K56" s="99" t="s">
        <v>105</v>
      </c>
      <c r="L56" s="66">
        <f>IF(M56=M6,"Cross Section of Core Issue and Point of Entry Already Assessed","")</f>
      </c>
      <c r="M56" s="190">
        <f>VLOOKUP(CONCATENATE(K56,K59),$C$5:$J$12,2,FALSE)</f>
        <v>5</v>
      </c>
      <c r="N56" s="239" t="s">
        <v>90</v>
      </c>
      <c r="O56" s="239"/>
      <c r="P56" s="239"/>
    </row>
    <row r="57" spans="1:15" ht="13.5" thickBot="1">
      <c r="A57" s="52" t="s">
        <v>23</v>
      </c>
      <c r="K57" s="67"/>
      <c r="L57" s="64"/>
      <c r="M57" s="190"/>
      <c r="N57" s="92" t="s">
        <v>82</v>
      </c>
      <c r="O57" s="92"/>
    </row>
    <row r="58" spans="1:15" ht="12.75">
      <c r="A58" s="52" t="s">
        <v>32</v>
      </c>
      <c r="K58" s="62" t="s">
        <v>3</v>
      </c>
      <c r="L58" s="64"/>
      <c r="M58" s="190"/>
      <c r="N58" s="92" t="s">
        <v>77</v>
      </c>
      <c r="O58" s="92"/>
    </row>
    <row r="59" spans="1:15" ht="13.5" thickBot="1">
      <c r="A59" s="52" t="s">
        <v>16</v>
      </c>
      <c r="B59" s="52" t="s">
        <v>69</v>
      </c>
      <c r="K59" s="100" t="s">
        <v>69</v>
      </c>
      <c r="L59" s="64">
        <f>L56</f>
      </c>
      <c r="M59" s="190"/>
      <c r="N59" s="92" t="s">
        <v>78</v>
      </c>
      <c r="O59" s="92"/>
    </row>
    <row r="60" spans="1:15" ht="13.5" thickBot="1">
      <c r="A60" s="52" t="s">
        <v>17</v>
      </c>
      <c r="K60" s="68"/>
      <c r="L60" s="69"/>
      <c r="M60" s="191"/>
      <c r="N60" s="92" t="s">
        <v>79</v>
      </c>
      <c r="O60" s="92"/>
    </row>
    <row r="61" spans="1:15" ht="12.75">
      <c r="A61" s="52" t="s">
        <v>21</v>
      </c>
      <c r="K61" s="62" t="s">
        <v>7</v>
      </c>
      <c r="L61" s="64"/>
      <c r="M61" s="192"/>
      <c r="N61" s="92" t="s">
        <v>83</v>
      </c>
      <c r="O61" s="92"/>
    </row>
    <row r="62" spans="1:13" ht="13.5" thickBot="1">
      <c r="A62" s="52" t="s">
        <v>18</v>
      </c>
      <c r="K62" s="71">
        <f>IF(ISERROR(AVERAGE(N69:N74,N76:N81,N83:N88,N90:N95,N97:N102)),"",AVERAGE(N69:N74,N76:N81,N83:N88,N90:N95,N97:N102))</f>
      </c>
      <c r="L62" s="58"/>
      <c r="M62" s="191"/>
    </row>
    <row r="63" spans="1:13" ht="13.5" thickBot="1">
      <c r="A63" s="52" t="s">
        <v>0</v>
      </c>
      <c r="M63" s="191"/>
    </row>
    <row r="64" spans="1:17" ht="25.5" customHeight="1" thickBot="1">
      <c r="A64" s="52" t="s">
        <v>19</v>
      </c>
      <c r="K64" s="236" t="s">
        <v>35</v>
      </c>
      <c r="L64" s="238"/>
      <c r="M64" s="190"/>
      <c r="N64" s="236" t="s">
        <v>81</v>
      </c>
      <c r="O64" s="237"/>
      <c r="P64" s="238"/>
      <c r="Q64" s="72"/>
    </row>
    <row r="65" spans="1:17" s="57" customFormat="1" ht="7.5" customHeight="1" thickBot="1">
      <c r="A65" s="52" t="s">
        <v>1</v>
      </c>
      <c r="B65" s="52"/>
      <c r="K65" s="73"/>
      <c r="L65" s="72"/>
      <c r="M65" s="190"/>
      <c r="N65" s="73"/>
      <c r="O65" s="73"/>
      <c r="P65" s="72"/>
      <c r="Q65" s="72"/>
    </row>
    <row r="66" spans="1:17" ht="26.25" thickBot="1">
      <c r="A66" s="52" t="s">
        <v>20</v>
      </c>
      <c r="B66" s="57"/>
      <c r="K66" s="74" t="s">
        <v>86</v>
      </c>
      <c r="L66" s="75" t="s">
        <v>33</v>
      </c>
      <c r="M66" s="190"/>
      <c r="N66" s="162" t="s">
        <v>95</v>
      </c>
      <c r="O66" s="162" t="s">
        <v>84</v>
      </c>
      <c r="P66" s="76" t="s">
        <v>6</v>
      </c>
      <c r="Q66" s="77"/>
    </row>
    <row r="67" spans="1:17" s="57" customFormat="1" ht="12.75">
      <c r="A67" s="52" t="s">
        <v>37</v>
      </c>
      <c r="B67" s="52"/>
      <c r="J67" s="58"/>
      <c r="K67" s="78"/>
      <c r="L67" s="69"/>
      <c r="M67" s="191"/>
      <c r="N67" s="79" t="s">
        <v>5</v>
      </c>
      <c r="O67" s="79" t="s">
        <v>5</v>
      </c>
      <c r="P67" s="80"/>
      <c r="Q67" s="81"/>
    </row>
    <row r="68" spans="1:17" s="70" customFormat="1" ht="12.75">
      <c r="A68" s="52" t="s">
        <v>2</v>
      </c>
      <c r="B68" s="57"/>
      <c r="K68" s="202" t="s">
        <v>109</v>
      </c>
      <c r="M68" s="193"/>
      <c r="N68" s="84">
        <f>IF(ISERROR(AVERAGE(N69:N74)),"",AVERAGE(N69:N74))</f>
      </c>
      <c r="O68" s="84">
        <f>IF(ISERROR(AVERAGE(O69:O74)),"",AVERAGE(O69:O74))</f>
      </c>
      <c r="P68" s="104"/>
      <c r="Q68" s="85"/>
    </row>
    <row r="69" spans="1:17" s="70" customFormat="1" ht="38.25">
      <c r="A69" s="52"/>
      <c r="K69" s="82"/>
      <c r="L69" s="86" t="str">
        <f>IF(ISERROR(VLOOKUP(CONCATENATE($K56,$K59),$C$5:$I$12,3,FALSE)),"",VLOOKUP(CONCATENATE($K56,$K59),$C$5:$I$12,3,FALSE))</f>
        <v>Does the organisation have the capacity to develop comprehensive accountability mechanisms based on a thorough analysis of key accountability issues?</v>
      </c>
      <c r="M69" s="193"/>
      <c r="N69" s="103"/>
      <c r="O69" s="103"/>
      <c r="P69" s="102"/>
      <c r="Q69" s="85"/>
    </row>
    <row r="70" spans="1:17" s="70" customFormat="1" ht="12.75" outlineLevel="1">
      <c r="A70" s="52"/>
      <c r="K70" s="153"/>
      <c r="L70" s="90"/>
      <c r="M70" s="193"/>
      <c r="N70" s="101"/>
      <c r="O70" s="101"/>
      <c r="P70" s="102"/>
      <c r="Q70" s="85"/>
    </row>
    <row r="71" spans="1:17" s="70" customFormat="1" ht="12.75" outlineLevel="1">
      <c r="A71" s="52"/>
      <c r="K71" s="153"/>
      <c r="L71" s="90"/>
      <c r="M71" s="193"/>
      <c r="N71" s="101"/>
      <c r="O71" s="101"/>
      <c r="P71" s="102"/>
      <c r="Q71" s="85"/>
    </row>
    <row r="72" spans="1:17" s="70" customFormat="1" ht="12.75" outlineLevel="1">
      <c r="A72" s="52"/>
      <c r="K72" s="153"/>
      <c r="L72" s="90"/>
      <c r="M72" s="193"/>
      <c r="N72" s="101"/>
      <c r="O72" s="101"/>
      <c r="P72" s="102"/>
      <c r="Q72" s="85"/>
    </row>
    <row r="73" spans="1:17" s="70" customFormat="1" ht="12.75" outlineLevel="1">
      <c r="A73" s="52"/>
      <c r="K73" s="153"/>
      <c r="L73" s="90"/>
      <c r="M73" s="193"/>
      <c r="N73" s="101"/>
      <c r="O73" s="101"/>
      <c r="P73" s="102"/>
      <c r="Q73" s="85"/>
    </row>
    <row r="74" spans="1:17" s="70" customFormat="1" ht="12.75" outlineLevel="1">
      <c r="A74" s="52"/>
      <c r="K74" s="153"/>
      <c r="L74" s="90"/>
      <c r="M74" s="193"/>
      <c r="N74" s="101"/>
      <c r="O74" s="101"/>
      <c r="P74" s="102"/>
      <c r="Q74" s="85"/>
    </row>
    <row r="75" spans="11:17" s="70" customFormat="1" ht="12.75">
      <c r="K75" s="202" t="s">
        <v>110</v>
      </c>
      <c r="M75" s="193"/>
      <c r="N75" s="84">
        <f>IF(ISERROR(AVERAGE(N76:N81)),"",AVERAGE(N76:N81))</f>
      </c>
      <c r="O75" s="84">
        <f>IF(ISERROR(AVERAGE(O76:O81)),"",AVERAGE(O76:O81))</f>
      </c>
      <c r="P75" s="104"/>
      <c r="Q75" s="85"/>
    </row>
    <row r="76" spans="11:17" s="70" customFormat="1" ht="57" customHeight="1">
      <c r="K76" s="82"/>
      <c r="L76" s="86" t="str">
        <f>IF(ISERROR(VLOOKUP(CONCATENATE($K$56,$K$59),$C$5:$I$12,4,FALSE)),"",VLOOKUP(CONCATENATE($K$56,$K$59),$C$5:$I$12,4,FALSE))</f>
        <v>Does the organisation have the capacity to fdevelop and manage accountability mechanisms to ensure formulation of clear policies and strategies?</v>
      </c>
      <c r="M76" s="193"/>
      <c r="N76" s="101"/>
      <c r="O76" s="101"/>
      <c r="P76" s="102"/>
      <c r="Q76" s="85"/>
    </row>
    <row r="77" spans="11:17" s="70" customFormat="1" ht="12.75" customHeight="1" outlineLevel="1">
      <c r="K77" s="82"/>
      <c r="L77" s="90"/>
      <c r="M77" s="193"/>
      <c r="N77" s="101"/>
      <c r="O77" s="101"/>
      <c r="P77" s="102"/>
      <c r="Q77" s="85"/>
    </row>
    <row r="78" spans="11:17" s="70" customFormat="1" ht="12.75" customHeight="1" outlineLevel="1">
      <c r="K78" s="82"/>
      <c r="L78" s="90"/>
      <c r="M78" s="193"/>
      <c r="N78" s="101"/>
      <c r="O78" s="101"/>
      <c r="P78" s="102"/>
      <c r="Q78" s="85"/>
    </row>
    <row r="79" spans="11:17" s="70" customFormat="1" ht="12.75" customHeight="1" outlineLevel="1">
      <c r="K79" s="82"/>
      <c r="L79" s="90"/>
      <c r="M79" s="193"/>
      <c r="N79" s="101"/>
      <c r="O79" s="101"/>
      <c r="P79" s="102"/>
      <c r="Q79" s="85"/>
    </row>
    <row r="80" spans="11:17" s="70" customFormat="1" ht="12.75" customHeight="1" outlineLevel="1">
      <c r="K80" s="82"/>
      <c r="L80" s="90"/>
      <c r="M80" s="193"/>
      <c r="N80" s="101"/>
      <c r="O80" s="101"/>
      <c r="P80" s="102"/>
      <c r="Q80" s="85"/>
    </row>
    <row r="81" spans="11:17" s="70" customFormat="1" ht="12.75" customHeight="1" outlineLevel="1">
      <c r="K81" s="82"/>
      <c r="L81" s="90"/>
      <c r="M81" s="193"/>
      <c r="N81" s="101"/>
      <c r="O81" s="101"/>
      <c r="P81" s="102"/>
      <c r="Q81" s="85"/>
    </row>
    <row r="82" spans="11:17" s="70" customFormat="1" ht="12.75">
      <c r="K82" s="202" t="s">
        <v>111</v>
      </c>
      <c r="M82" s="193"/>
      <c r="N82" s="84">
        <f>IF(ISERROR(AVERAGE(N83:N88)),"",AVERAGE(N83:N88))</f>
      </c>
      <c r="O82" s="84">
        <f>IF(ISERROR(AVERAGE(O83:O88)),"",AVERAGE(O83:O88))</f>
      </c>
      <c r="P82" s="104"/>
      <c r="Q82" s="85"/>
    </row>
    <row r="83" spans="11:17" s="70" customFormat="1" ht="31.5" customHeight="1">
      <c r="K83" s="82"/>
      <c r="L83" s="86" t="str">
        <f>IF(ISERROR(VLOOKUP(CONCATENATE($K$56,$K$59),$C$5:$I$12,5,FALSE)),"",VLOOKUP(CONCATENATE($K$56,$K$59),$C$5:$I$12,5,FALSE))</f>
        <v>Does the organisation have the capacity to manage accountability mechanisms regarding budget allocation and resource mobilization?</v>
      </c>
      <c r="M83" s="193"/>
      <c r="N83" s="101"/>
      <c r="O83" s="101"/>
      <c r="P83" s="102"/>
      <c r="Q83" s="85"/>
    </row>
    <row r="84" spans="11:17" s="70" customFormat="1" ht="12.75" outlineLevel="1">
      <c r="K84" s="82"/>
      <c r="L84" s="90"/>
      <c r="M84" s="193"/>
      <c r="N84" s="101"/>
      <c r="O84" s="101"/>
      <c r="P84" s="102"/>
      <c r="Q84" s="85"/>
    </row>
    <row r="85" spans="11:17" s="70" customFormat="1" ht="12.75" outlineLevel="1">
      <c r="K85" s="82"/>
      <c r="L85" s="90"/>
      <c r="M85" s="193"/>
      <c r="N85" s="101"/>
      <c r="O85" s="101"/>
      <c r="P85" s="102"/>
      <c r="Q85" s="85"/>
    </row>
    <row r="86" spans="11:17" s="70" customFormat="1" ht="12.75" outlineLevel="1">
      <c r="K86" s="82"/>
      <c r="L86" s="90"/>
      <c r="M86" s="193"/>
      <c r="N86" s="101"/>
      <c r="O86" s="101"/>
      <c r="P86" s="102"/>
      <c r="Q86" s="85"/>
    </row>
    <row r="87" spans="11:17" s="70" customFormat="1" ht="12.75" outlineLevel="1">
      <c r="K87" s="82"/>
      <c r="L87" s="90"/>
      <c r="M87" s="193"/>
      <c r="N87" s="101"/>
      <c r="O87" s="101"/>
      <c r="P87" s="102"/>
      <c r="Q87" s="85"/>
    </row>
    <row r="88" spans="11:17" s="70" customFormat="1" ht="12.75" outlineLevel="1">
      <c r="K88" s="82"/>
      <c r="L88" s="90"/>
      <c r="M88" s="193"/>
      <c r="N88" s="101"/>
      <c r="O88" s="101"/>
      <c r="P88" s="102"/>
      <c r="Q88" s="85"/>
    </row>
    <row r="89" spans="11:17" s="70" customFormat="1" ht="12.75">
      <c r="K89" s="202" t="s">
        <v>112</v>
      </c>
      <c r="M89" s="193"/>
      <c r="N89" s="84">
        <f>IF(ISERROR(AVERAGE(N90:N95)),"",AVERAGE(N90:N95))</f>
      </c>
      <c r="O89" s="84">
        <f>IF(ISERROR(AVERAGE(O90:O95)),"",AVERAGE(O90:O95))</f>
      </c>
      <c r="P89" s="104"/>
      <c r="Q89" s="85"/>
    </row>
    <row r="90" spans="11:17" s="70" customFormat="1" ht="46.5" customHeight="1">
      <c r="K90" s="82"/>
      <c r="L90" s="86" t="str">
        <f>IF(ISERROR(VLOOKUP(CONCATENATE($K$56,$K$59),$C$5:$I$12,6,FALSE)),"",VLOOKUP(CONCATENATE($K$56,$K$59),$C$5:$I$12,6,FALSE))</f>
        <v>Does the organisation have the capacity to implement and effectively enforce organization-wide accountability mechanisms?</v>
      </c>
      <c r="M90" s="193"/>
      <c r="N90" s="101"/>
      <c r="O90" s="101"/>
      <c r="P90" s="102"/>
      <c r="Q90" s="85"/>
    </row>
    <row r="91" spans="11:17" s="70" customFormat="1" ht="12.75" customHeight="1" outlineLevel="1">
      <c r="K91" s="82"/>
      <c r="L91" s="90"/>
      <c r="M91" s="193"/>
      <c r="N91" s="101"/>
      <c r="O91" s="101"/>
      <c r="P91" s="102"/>
      <c r="Q91" s="85"/>
    </row>
    <row r="92" spans="11:17" s="70" customFormat="1" ht="12.75" customHeight="1" outlineLevel="1">
      <c r="K92" s="82"/>
      <c r="L92" s="90"/>
      <c r="M92" s="193"/>
      <c r="N92" s="101"/>
      <c r="O92" s="101"/>
      <c r="P92" s="102"/>
      <c r="Q92" s="85"/>
    </row>
    <row r="93" spans="11:17" s="70" customFormat="1" ht="12.75" customHeight="1" outlineLevel="1">
      <c r="K93" s="82"/>
      <c r="L93" s="90"/>
      <c r="M93" s="193"/>
      <c r="N93" s="101"/>
      <c r="O93" s="101"/>
      <c r="P93" s="102"/>
      <c r="Q93" s="85"/>
    </row>
    <row r="94" spans="11:17" s="70" customFormat="1" ht="12.75" customHeight="1" outlineLevel="1">
      <c r="K94" s="82"/>
      <c r="L94" s="90"/>
      <c r="M94" s="193"/>
      <c r="N94" s="101"/>
      <c r="O94" s="101"/>
      <c r="P94" s="102"/>
      <c r="Q94" s="85"/>
    </row>
    <row r="95" spans="11:17" s="70" customFormat="1" ht="12.75" customHeight="1" outlineLevel="1">
      <c r="K95" s="82"/>
      <c r="L95" s="90"/>
      <c r="M95" s="193"/>
      <c r="N95" s="101"/>
      <c r="O95" s="101"/>
      <c r="P95" s="102"/>
      <c r="Q95" s="85"/>
    </row>
    <row r="96" spans="11:17" s="70" customFormat="1" ht="12.75">
      <c r="K96" s="217" t="s">
        <v>113</v>
      </c>
      <c r="M96" s="193"/>
      <c r="N96" s="84">
        <f>IF(ISERROR(AVERAGE(N97:N102)),"",AVERAGE(N97:N102))</f>
      </c>
      <c r="O96" s="84">
        <f>IF(ISERROR(AVERAGE(O97:O102)),"",AVERAGE(O97:O102))</f>
      </c>
      <c r="P96" s="104"/>
      <c r="Q96" s="85"/>
    </row>
    <row r="97" spans="11:17" s="70" customFormat="1" ht="25.5">
      <c r="K97" s="82"/>
      <c r="L97" s="86" t="str">
        <f>IF(ISERROR(VLOOKUP(CONCATENATE($K$56,$K$59),$C$5:$I$12,7,FALSE)),"",VLOOKUP(CONCATENATE($K$56,$K$59),$C$5:$I$12,7,FALSE))</f>
        <v>Does the organisation have the capacity to develop monitoring and evaluation mechanisms for enforcement of organizational accountability?</v>
      </c>
      <c r="M97" s="193"/>
      <c r="N97" s="101"/>
      <c r="O97" s="101"/>
      <c r="P97" s="102"/>
      <c r="Q97" s="85"/>
    </row>
    <row r="98" spans="11:17" s="70" customFormat="1" ht="12.75" outlineLevel="1">
      <c r="K98" s="82"/>
      <c r="L98" s="90"/>
      <c r="M98" s="193"/>
      <c r="N98" s="101"/>
      <c r="O98" s="101"/>
      <c r="P98" s="102"/>
      <c r="Q98" s="85"/>
    </row>
    <row r="99" spans="11:17" s="70" customFormat="1" ht="12.75" outlineLevel="1">
      <c r="K99" s="82"/>
      <c r="L99" s="90"/>
      <c r="M99" s="193"/>
      <c r="N99" s="101"/>
      <c r="O99" s="101"/>
      <c r="P99" s="102"/>
      <c r="Q99" s="85"/>
    </row>
    <row r="100" spans="11:17" s="70" customFormat="1" ht="12.75" outlineLevel="1">
      <c r="K100" s="82"/>
      <c r="L100" s="90"/>
      <c r="M100" s="193"/>
      <c r="N100" s="101"/>
      <c r="O100" s="101"/>
      <c r="P100" s="102"/>
      <c r="Q100" s="85"/>
    </row>
    <row r="101" spans="11:17" s="70" customFormat="1" ht="12.75" outlineLevel="1">
      <c r="K101" s="82"/>
      <c r="L101" s="90"/>
      <c r="M101" s="193"/>
      <c r="N101" s="101"/>
      <c r="O101" s="101"/>
      <c r="P101" s="102"/>
      <c r="Q101" s="85"/>
    </row>
    <row r="102" spans="11:17" s="70" customFormat="1" ht="12.75" outlineLevel="1">
      <c r="K102" s="82"/>
      <c r="L102" s="90"/>
      <c r="M102" s="193"/>
      <c r="N102" s="101"/>
      <c r="O102" s="101"/>
      <c r="P102" s="102"/>
      <c r="Q102" s="85"/>
    </row>
    <row r="103" spans="1:15" ht="12.75">
      <c r="A103" s="70"/>
      <c r="B103" s="70"/>
      <c r="N103" s="88"/>
      <c r="O103" s="88"/>
    </row>
    <row r="104" ht="13.5" thickBot="1"/>
    <row r="105" spans="11:13" ht="12.75">
      <c r="K105" s="62" t="s">
        <v>4</v>
      </c>
      <c r="L105" s="63"/>
      <c r="M105" s="190"/>
    </row>
    <row r="106" spans="11:16" ht="26.25" thickBot="1">
      <c r="K106" s="99" t="s">
        <v>106</v>
      </c>
      <c r="L106" s="66">
        <f>IF(OR(M106=M56,M106=M6),"Cross Section of Core Issue and Point of Entry Already Assessed","")</f>
      </c>
      <c r="M106" s="190">
        <f>VLOOKUP(CONCATENATE(K106,K109),$C$5:$J$26,2,FALSE)</f>
        <v>2</v>
      </c>
      <c r="N106" s="239" t="s">
        <v>90</v>
      </c>
      <c r="O106" s="239"/>
      <c r="P106" s="239"/>
    </row>
    <row r="107" spans="11:15" ht="13.5" thickBot="1">
      <c r="K107" s="67"/>
      <c r="L107" s="64"/>
      <c r="M107" s="190"/>
      <c r="N107" s="92" t="s">
        <v>82</v>
      </c>
      <c r="O107" s="92"/>
    </row>
    <row r="108" spans="11:15" ht="12.75">
      <c r="K108" s="62" t="s">
        <v>3</v>
      </c>
      <c r="L108" s="64"/>
      <c r="M108" s="190"/>
      <c r="N108" s="92" t="s">
        <v>77</v>
      </c>
      <c r="O108" s="92"/>
    </row>
    <row r="109" spans="11:15" ht="13.5" thickBot="1">
      <c r="K109" s="100" t="s">
        <v>36</v>
      </c>
      <c r="L109" s="64">
        <f>L106</f>
      </c>
      <c r="M109" s="190"/>
      <c r="N109" s="92" t="s">
        <v>78</v>
      </c>
      <c r="O109" s="92"/>
    </row>
    <row r="110" spans="11:15" ht="13.5" thickBot="1">
      <c r="K110" s="68"/>
      <c r="L110" s="69"/>
      <c r="M110" s="191"/>
      <c r="N110" s="92" t="s">
        <v>79</v>
      </c>
      <c r="O110" s="92"/>
    </row>
    <row r="111" spans="11:15" ht="12.75">
      <c r="K111" s="62" t="s">
        <v>7</v>
      </c>
      <c r="L111" s="64"/>
      <c r="M111" s="192"/>
      <c r="N111" s="92" t="s">
        <v>83</v>
      </c>
      <c r="O111" s="92"/>
    </row>
    <row r="112" spans="11:13" ht="13.5" thickBot="1">
      <c r="K112" s="71">
        <f>IF(ISERROR(AVERAGE(N119:N124,N126:N131,N133:N138,N140:N145,N147:N152)),"",AVERAGE(N119:N124,N126:N131,N133:N138,N140:N145,N147:N152))</f>
      </c>
      <c r="L112" s="58"/>
      <c r="M112" s="191"/>
    </row>
    <row r="113" ht="13.5" thickBot="1">
      <c r="M113" s="191"/>
    </row>
    <row r="114" spans="11:16" ht="25.5" customHeight="1" thickBot="1">
      <c r="K114" s="236" t="s">
        <v>35</v>
      </c>
      <c r="L114" s="238"/>
      <c r="M114" s="190"/>
      <c r="N114" s="236" t="s">
        <v>81</v>
      </c>
      <c r="O114" s="237"/>
      <c r="P114" s="238"/>
    </row>
    <row r="115" spans="11:16" ht="13.5" thickBot="1">
      <c r="K115" s="73"/>
      <c r="L115" s="72"/>
      <c r="M115" s="190"/>
      <c r="N115" s="73"/>
      <c r="O115" s="73"/>
      <c r="P115" s="72"/>
    </row>
    <row r="116" spans="11:16" ht="26.25" thickBot="1">
      <c r="K116" s="74" t="s">
        <v>86</v>
      </c>
      <c r="L116" s="75" t="s">
        <v>33</v>
      </c>
      <c r="M116" s="190"/>
      <c r="N116" s="162" t="s">
        <v>95</v>
      </c>
      <c r="O116" s="162" t="s">
        <v>84</v>
      </c>
      <c r="P116" s="76" t="s">
        <v>6</v>
      </c>
    </row>
    <row r="117" spans="11:16" ht="12.75">
      <c r="K117" s="78"/>
      <c r="L117" s="69"/>
      <c r="M117" s="191"/>
      <c r="N117" s="79" t="s">
        <v>5</v>
      </c>
      <c r="O117" s="79" t="s">
        <v>5</v>
      </c>
      <c r="P117" s="80"/>
    </row>
    <row r="118" spans="11:16" ht="12.75">
      <c r="K118" s="202" t="s">
        <v>109</v>
      </c>
      <c r="L118" s="70"/>
      <c r="M118" s="193"/>
      <c r="N118" s="84">
        <f>IF(ISERROR(AVERAGE(N119:N124)),"",AVERAGE(N119:N124))</f>
      </c>
      <c r="O118" s="84">
        <f>IF(ISERROR(AVERAGE(O119:O124)),"",AVERAGE(O119:O124))</f>
      </c>
      <c r="P118" s="104"/>
    </row>
    <row r="119" spans="11:16" ht="25.5">
      <c r="K119" s="82"/>
      <c r="L119" s="86" t="str">
        <f>IF(ISERROR(VLOOKUP(CONCATENATE($K106,$K109),$C$5:$I$12,3,FALSE)),"",VLOOKUP(CONCATENATE($K106,$K109),$C$5:$I$12,3,FALSE))</f>
        <v>Do authorities have the capacity to create a vision for equitable, broad and meaningful access to and provision of information, knowledge and know-how?</v>
      </c>
      <c r="M119" s="193"/>
      <c r="N119" s="103"/>
      <c r="O119" s="103"/>
      <c r="P119" s="102"/>
    </row>
    <row r="120" spans="11:16" ht="12.75" outlineLevel="1">
      <c r="K120" s="153"/>
      <c r="L120" s="90"/>
      <c r="M120" s="193"/>
      <c r="N120" s="101"/>
      <c r="O120" s="101"/>
      <c r="P120" s="102"/>
    </row>
    <row r="121" spans="11:16" ht="12.75" outlineLevel="1">
      <c r="K121" s="153"/>
      <c r="L121" s="90"/>
      <c r="M121" s="193"/>
      <c r="N121" s="101"/>
      <c r="O121" s="101"/>
      <c r="P121" s="102"/>
    </row>
    <row r="122" spans="11:16" ht="12.75" outlineLevel="1">
      <c r="K122" s="153"/>
      <c r="L122" s="90"/>
      <c r="M122" s="193"/>
      <c r="N122" s="101"/>
      <c r="O122" s="101"/>
      <c r="P122" s="102"/>
    </row>
    <row r="123" spans="11:16" ht="12.75" outlineLevel="1">
      <c r="K123" s="153"/>
      <c r="L123" s="90"/>
      <c r="M123" s="193"/>
      <c r="N123" s="101"/>
      <c r="O123" s="101"/>
      <c r="P123" s="102"/>
    </row>
    <row r="124" spans="11:16" ht="12.75" outlineLevel="1">
      <c r="K124" s="153"/>
      <c r="L124" s="90"/>
      <c r="M124" s="193"/>
      <c r="N124" s="101"/>
      <c r="O124" s="101"/>
      <c r="P124" s="102"/>
    </row>
    <row r="125" spans="11:16" ht="12.75">
      <c r="K125" s="202" t="s">
        <v>110</v>
      </c>
      <c r="L125" s="70"/>
      <c r="M125" s="193"/>
      <c r="N125" s="84">
        <f>IF(ISERROR(AVERAGE(N126:N131)),"",AVERAGE(N126:N131))</f>
      </c>
      <c r="O125" s="84">
        <f>IF(ISERROR(AVERAGE(O126:O131)),"",AVERAGE(O126:O131))</f>
      </c>
      <c r="P125" s="104"/>
    </row>
    <row r="126" spans="11:16" ht="38.25">
      <c r="K126" s="82"/>
      <c r="L126" s="86" t="str">
        <f>IF(ISERROR(VLOOKUP(CONCATENATE($K$106,$K$109),$C$5:$I$12,4,FALSE)),"",VLOOKUP(CONCATENATE($K$106,$K$109),$C$5:$I$12,4,FALSE))</f>
        <v>Do authorities have the capacity to develop policies and strategies to ensure access to and provision of information, knowledge and technologythroughout the development and planning process?</v>
      </c>
      <c r="M126" s="193"/>
      <c r="N126" s="101"/>
      <c r="O126" s="101"/>
      <c r="P126" s="102"/>
    </row>
    <row r="127" spans="11:16" ht="12.75" outlineLevel="1">
      <c r="K127" s="82"/>
      <c r="L127" s="90"/>
      <c r="M127" s="193"/>
      <c r="N127" s="101"/>
      <c r="O127" s="101"/>
      <c r="P127" s="102"/>
    </row>
    <row r="128" spans="11:16" ht="12.75" outlineLevel="1">
      <c r="K128" s="82"/>
      <c r="L128" s="90"/>
      <c r="M128" s="193"/>
      <c r="N128" s="101"/>
      <c r="O128" s="101"/>
      <c r="P128" s="102"/>
    </row>
    <row r="129" spans="11:16" ht="12.75" outlineLevel="1">
      <c r="K129" s="82"/>
      <c r="L129" s="90"/>
      <c r="M129" s="193"/>
      <c r="N129" s="101"/>
      <c r="O129" s="101"/>
      <c r="P129" s="102"/>
    </row>
    <row r="130" spans="11:16" ht="12.75" outlineLevel="1">
      <c r="K130" s="82"/>
      <c r="L130" s="90"/>
      <c r="M130" s="193"/>
      <c r="N130" s="101"/>
      <c r="O130" s="101"/>
      <c r="P130" s="102"/>
    </row>
    <row r="131" spans="11:16" ht="12.75" outlineLevel="1">
      <c r="K131" s="82"/>
      <c r="L131" s="90"/>
      <c r="M131" s="193"/>
      <c r="N131" s="101"/>
      <c r="O131" s="101"/>
      <c r="P131" s="102"/>
    </row>
    <row r="132" spans="11:16" ht="12.75">
      <c r="K132" s="202" t="s">
        <v>111</v>
      </c>
      <c r="L132" s="70"/>
      <c r="M132" s="193"/>
      <c r="N132" s="84">
        <f>IF(ISERROR(AVERAGE(N133:N138)),"",AVERAGE(N133:N138))</f>
      </c>
      <c r="O132" s="84">
        <f>IF(ISERROR(AVERAGE(O133:O138)),"",AVERAGE(O133:O138))</f>
      </c>
      <c r="P132" s="104"/>
    </row>
    <row r="133" spans="11:16" ht="38.25">
      <c r="K133" s="82"/>
      <c r="L133" s="86" t="str">
        <f>IF(ISERROR(VLOOKUP(CONCATENATE($K$106,$K$109),$C$5:$I$12,5,FALSE)),"",VLOOKUP(CONCATENATE($K$106,$K$109),$C$5:$I$12,5,FALSE))</f>
        <v>Do authorities have the capacity to assess budgeting needs and resource allocations for developing capacity in areas of information management and strategy formulation?</v>
      </c>
      <c r="M133" s="193"/>
      <c r="N133" s="101"/>
      <c r="O133" s="101"/>
      <c r="P133" s="102"/>
    </row>
    <row r="134" spans="11:16" ht="12.75" outlineLevel="1">
      <c r="K134" s="82"/>
      <c r="L134" s="90"/>
      <c r="M134" s="193"/>
      <c r="N134" s="101"/>
      <c r="O134" s="101"/>
      <c r="P134" s="102"/>
    </row>
    <row r="135" spans="11:16" ht="12.75" outlineLevel="1">
      <c r="K135" s="82"/>
      <c r="L135" s="90"/>
      <c r="M135" s="193"/>
      <c r="N135" s="101"/>
      <c r="O135" s="101"/>
      <c r="P135" s="102"/>
    </row>
    <row r="136" spans="11:16" ht="12.75" outlineLevel="1">
      <c r="K136" s="82"/>
      <c r="L136" s="90"/>
      <c r="M136" s="193"/>
      <c r="N136" s="101"/>
      <c r="O136" s="101"/>
      <c r="P136" s="102"/>
    </row>
    <row r="137" spans="11:16" ht="12.75" outlineLevel="1">
      <c r="K137" s="82"/>
      <c r="L137" s="90"/>
      <c r="M137" s="193"/>
      <c r="N137" s="101"/>
      <c r="O137" s="101"/>
      <c r="P137" s="102"/>
    </row>
    <row r="138" spans="11:16" ht="12.75" outlineLevel="1">
      <c r="K138" s="82"/>
      <c r="L138" s="90"/>
      <c r="M138" s="193"/>
      <c r="N138" s="101"/>
      <c r="O138" s="101"/>
      <c r="P138" s="102"/>
    </row>
    <row r="139" spans="11:16" ht="12.75">
      <c r="K139" s="202" t="s">
        <v>112</v>
      </c>
      <c r="L139" s="70"/>
      <c r="M139" s="193"/>
      <c r="N139" s="84">
        <f>IF(ISERROR(AVERAGE(N140:N145)),"",AVERAGE(N140:N145))</f>
      </c>
      <c r="O139" s="84">
        <f>IF(ISERROR(AVERAGE(O140:O145)),"",AVERAGE(O140:O145))</f>
      </c>
      <c r="P139" s="104"/>
    </row>
    <row r="140" spans="11:16" ht="25.5">
      <c r="K140" s="82"/>
      <c r="L140" s="86" t="str">
        <f>IF(ISERROR(VLOOKUP(CONCATENATE($K$106,$K$109),$C$5:$I$12,6,FALSE)),"",VLOOKUP(CONCATENATE($K$106,$K$109),$C$5:$I$12,6,FALSE))</f>
        <v>Do authorities have the capacity to implement programmes and projects for improving access to information, knowledge and technology?</v>
      </c>
      <c r="M140" s="193"/>
      <c r="N140" s="101"/>
      <c r="O140" s="101"/>
      <c r="P140" s="102"/>
    </row>
    <row r="141" spans="11:16" ht="12.75" outlineLevel="1">
      <c r="K141" s="82"/>
      <c r="L141" s="90"/>
      <c r="M141" s="193"/>
      <c r="N141" s="101"/>
      <c r="O141" s="101"/>
      <c r="P141" s="102"/>
    </row>
    <row r="142" spans="11:16" ht="12.75" outlineLevel="1">
      <c r="K142" s="82"/>
      <c r="L142" s="90"/>
      <c r="M142" s="193"/>
      <c r="N142" s="101"/>
      <c r="O142" s="101"/>
      <c r="P142" s="102"/>
    </row>
    <row r="143" spans="11:16" ht="12.75" outlineLevel="1">
      <c r="K143" s="82"/>
      <c r="L143" s="90"/>
      <c r="M143" s="193"/>
      <c r="N143" s="101"/>
      <c r="O143" s="101"/>
      <c r="P143" s="102"/>
    </row>
    <row r="144" spans="11:16" ht="12.75" outlineLevel="1">
      <c r="K144" s="82"/>
      <c r="L144" s="90"/>
      <c r="M144" s="193"/>
      <c r="N144" s="101"/>
      <c r="O144" s="101"/>
      <c r="P144" s="102"/>
    </row>
    <row r="145" spans="11:16" ht="12.75" outlineLevel="1">
      <c r="K145" s="82"/>
      <c r="L145" s="90"/>
      <c r="M145" s="193"/>
      <c r="N145" s="101"/>
      <c r="O145" s="101"/>
      <c r="P145" s="102"/>
    </row>
    <row r="146" spans="11:16" ht="12.75">
      <c r="K146" s="217" t="s">
        <v>113</v>
      </c>
      <c r="L146" s="70"/>
      <c r="M146" s="193"/>
      <c r="N146" s="84">
        <f>IF(ISERROR(AVERAGE(N147:N152)),"",AVERAGE(N147:N152))</f>
      </c>
      <c r="O146" s="84">
        <f>IF(ISERROR(AVERAGE(O147:O152)),"",AVERAGE(O147:O152))</f>
      </c>
      <c r="P146" s="104"/>
    </row>
    <row r="147" spans="11:16" ht="25.5">
      <c r="K147" s="82"/>
      <c r="L147" s="86" t="str">
        <f>IF(ISERROR(VLOOKUP(CONCATENATE($K$106,$K$109),$C$5:$I$12,7,FALSE)),"",VLOOKUP(CONCATENATE($K$106,$K$109),$C$5:$I$12,7,FALSE))</f>
        <v>Do authorities have the capacity to monitor and evaluate if citizens have easy access to information, knowledge and technology at all levels?</v>
      </c>
      <c r="M147" s="193"/>
      <c r="N147" s="101"/>
      <c r="O147" s="101"/>
      <c r="P147" s="102"/>
    </row>
    <row r="148" spans="11:16" ht="12.75" outlineLevel="1">
      <c r="K148" s="82"/>
      <c r="L148" s="90"/>
      <c r="M148" s="193"/>
      <c r="N148" s="101"/>
      <c r="O148" s="101"/>
      <c r="P148" s="102"/>
    </row>
    <row r="149" spans="11:16" ht="12.75" outlineLevel="1">
      <c r="K149" s="82"/>
      <c r="L149" s="90"/>
      <c r="M149" s="193"/>
      <c r="N149" s="101"/>
      <c r="O149" s="101"/>
      <c r="P149" s="102"/>
    </row>
    <row r="150" spans="11:16" ht="12.75" outlineLevel="1">
      <c r="K150" s="82"/>
      <c r="L150" s="90"/>
      <c r="M150" s="193"/>
      <c r="N150" s="101"/>
      <c r="O150" s="101"/>
      <c r="P150" s="102"/>
    </row>
    <row r="151" spans="11:16" ht="12.75" outlineLevel="1">
      <c r="K151" s="82"/>
      <c r="L151" s="90"/>
      <c r="M151" s="193"/>
      <c r="N151" s="101"/>
      <c r="O151" s="101"/>
      <c r="P151" s="102"/>
    </row>
    <row r="152" spans="11:16" ht="12.75" outlineLevel="1">
      <c r="K152" s="82"/>
      <c r="L152" s="90"/>
      <c r="N152" s="101"/>
      <c r="O152" s="101"/>
      <c r="P152" s="102"/>
    </row>
    <row r="153" spans="2:17" s="57" customFormat="1" ht="12.75">
      <c r="B153" s="52"/>
      <c r="K153" s="82"/>
      <c r="L153" s="154"/>
      <c r="M153" s="189"/>
      <c r="N153" s="166"/>
      <c r="O153" s="166"/>
      <c r="P153" s="104"/>
      <c r="Q153" s="58"/>
    </row>
    <row r="154" ht="13.5" thickBot="1">
      <c r="B154" s="57"/>
    </row>
    <row r="155" spans="11:13" ht="12.75">
      <c r="K155" s="62" t="s">
        <v>4</v>
      </c>
      <c r="L155" s="63"/>
      <c r="M155" s="190"/>
    </row>
    <row r="156" spans="11:16" ht="26.25" thickBot="1">
      <c r="K156" s="99" t="s">
        <v>106</v>
      </c>
      <c r="L156" s="66">
        <f>IF(OR(M156=M106,M156=M6,M156=M56),"Cross Section of Core Issue and Point of Entry Already Assessed","")</f>
      </c>
      <c r="M156" s="190">
        <f>VLOOKUP(CONCATENATE(K156,K159),$C$5:$J$26,2,FALSE)</f>
        <v>6</v>
      </c>
      <c r="N156" s="239" t="s">
        <v>90</v>
      </c>
      <c r="O156" s="239"/>
      <c r="P156" s="239"/>
    </row>
    <row r="157" spans="11:15" ht="13.5" thickBot="1">
      <c r="K157" s="67"/>
      <c r="L157" s="64"/>
      <c r="M157" s="190"/>
      <c r="N157" s="92" t="s">
        <v>82</v>
      </c>
      <c r="O157" s="92"/>
    </row>
    <row r="158" spans="11:15" ht="12.75">
      <c r="K158" s="62" t="s">
        <v>3</v>
      </c>
      <c r="L158" s="64"/>
      <c r="M158" s="190"/>
      <c r="N158" s="92" t="s">
        <v>77</v>
      </c>
      <c r="O158" s="92"/>
    </row>
    <row r="159" spans="11:15" ht="13.5" thickBot="1">
      <c r="K159" s="100" t="s">
        <v>69</v>
      </c>
      <c r="L159" s="64">
        <f>L156</f>
      </c>
      <c r="M159" s="190"/>
      <c r="N159" s="92" t="s">
        <v>78</v>
      </c>
      <c r="O159" s="92"/>
    </row>
    <row r="160" spans="11:15" ht="13.5" thickBot="1">
      <c r="K160" s="68"/>
      <c r="L160" s="69"/>
      <c r="M160" s="191"/>
      <c r="N160" s="92" t="s">
        <v>79</v>
      </c>
      <c r="O160" s="92"/>
    </row>
    <row r="161" spans="11:15" ht="12.75">
      <c r="K161" s="62" t="s">
        <v>7</v>
      </c>
      <c r="L161" s="64"/>
      <c r="M161" s="192"/>
      <c r="N161" s="92" t="s">
        <v>83</v>
      </c>
      <c r="O161" s="92"/>
    </row>
    <row r="162" spans="11:13" ht="13.5" thickBot="1">
      <c r="K162" s="71">
        <f>IF(ISERROR(AVERAGE(N169:N174,N176:N181,N183:N188,N190:N195,N197:N202)),"",AVERAGE(N169:N174,N176:N181,N183:N188,N190:N195,N197:N202))</f>
      </c>
      <c r="L162" s="58"/>
      <c r="M162" s="191"/>
    </row>
    <row r="163" ht="13.5" thickBot="1">
      <c r="M163" s="191"/>
    </row>
    <row r="164" spans="11:16" ht="25.5" customHeight="1" thickBot="1">
      <c r="K164" s="236" t="s">
        <v>35</v>
      </c>
      <c r="L164" s="238"/>
      <c r="M164" s="190"/>
      <c r="N164" s="236" t="s">
        <v>81</v>
      </c>
      <c r="O164" s="237"/>
      <c r="P164" s="238"/>
    </row>
    <row r="165" spans="11:16" ht="13.5" thickBot="1">
      <c r="K165" s="73"/>
      <c r="L165" s="72"/>
      <c r="M165" s="190"/>
      <c r="N165" s="73"/>
      <c r="O165" s="73"/>
      <c r="P165" s="72"/>
    </row>
    <row r="166" spans="11:16" ht="26.25" thickBot="1">
      <c r="K166" s="74" t="s">
        <v>86</v>
      </c>
      <c r="L166" s="75" t="s">
        <v>33</v>
      </c>
      <c r="M166" s="190"/>
      <c r="N166" s="162" t="s">
        <v>95</v>
      </c>
      <c r="O166" s="162" t="s">
        <v>84</v>
      </c>
      <c r="P166" s="76" t="s">
        <v>6</v>
      </c>
    </row>
    <row r="167" spans="11:16" ht="12.75">
      <c r="K167" s="78"/>
      <c r="L167" s="69"/>
      <c r="M167" s="191"/>
      <c r="N167" s="79" t="s">
        <v>5</v>
      </c>
      <c r="O167" s="79" t="s">
        <v>5</v>
      </c>
      <c r="P167" s="80"/>
    </row>
    <row r="168" spans="11:16" ht="12.75">
      <c r="K168" s="202" t="s">
        <v>109</v>
      </c>
      <c r="L168" s="70"/>
      <c r="M168" s="193"/>
      <c r="N168" s="84">
        <f>IF(ISERROR(AVERAGE(N169:N174)),"",AVERAGE(N169:N174))</f>
      </c>
      <c r="O168" s="84">
        <f>IF(ISERROR(AVERAGE(O169:O174)),"",AVERAGE(O169:O174))</f>
      </c>
      <c r="P168" s="104"/>
    </row>
    <row r="169" spans="11:16" ht="25.5">
      <c r="K169" s="82"/>
      <c r="L169" s="86" t="str">
        <f>IF(ISERROR(VLOOKUP(CONCATENATE($K156,$K159),$C$5:$I$12,3,FALSE)),"",VLOOKUP(CONCATENATE($K156,$K159),$C$5:$I$12,3,FALSE))</f>
        <v>Does the organisation have the capacity to assess and analyze knowledge and information gaps at all levels for better targeting of programmes/services?</v>
      </c>
      <c r="M169" s="193"/>
      <c r="N169" s="103"/>
      <c r="O169" s="103"/>
      <c r="P169" s="102"/>
    </row>
    <row r="170" spans="11:16" ht="12.75" outlineLevel="1">
      <c r="K170" s="153"/>
      <c r="L170" s="90"/>
      <c r="M170" s="193"/>
      <c r="N170" s="101"/>
      <c r="O170" s="101"/>
      <c r="P170" s="102"/>
    </row>
    <row r="171" spans="11:16" ht="12.75" outlineLevel="1">
      <c r="K171" s="153"/>
      <c r="L171" s="90"/>
      <c r="M171" s="193"/>
      <c r="N171" s="101"/>
      <c r="O171" s="101"/>
      <c r="P171" s="102"/>
    </row>
    <row r="172" spans="11:16" ht="12.75" outlineLevel="1">
      <c r="K172" s="153"/>
      <c r="L172" s="90"/>
      <c r="M172" s="193"/>
      <c r="N172" s="101"/>
      <c r="O172" s="101"/>
      <c r="P172" s="102"/>
    </row>
    <row r="173" spans="11:16" ht="12.75" outlineLevel="1">
      <c r="K173" s="153"/>
      <c r="L173" s="90"/>
      <c r="M173" s="193"/>
      <c r="N173" s="101"/>
      <c r="O173" s="101"/>
      <c r="P173" s="102"/>
    </row>
    <row r="174" spans="11:16" ht="12.75" outlineLevel="1">
      <c r="K174" s="153"/>
      <c r="L174" s="90"/>
      <c r="M174" s="193"/>
      <c r="N174" s="101"/>
      <c r="O174" s="101"/>
      <c r="P174" s="102"/>
    </row>
    <row r="175" spans="11:16" ht="12.75">
      <c r="K175" s="202" t="s">
        <v>110</v>
      </c>
      <c r="L175" s="70"/>
      <c r="M175" s="193"/>
      <c r="N175" s="84">
        <f>IF(ISERROR(AVERAGE(N176:N181)),"",AVERAGE(N176:N181))</f>
      </c>
      <c r="O175" s="84">
        <f>IF(ISERROR(AVERAGE(O176:O181)),"",AVERAGE(O176:O181))</f>
      </c>
      <c r="P175" s="104"/>
    </row>
    <row r="176" spans="11:16" ht="25.5">
      <c r="K176" s="82"/>
      <c r="L176" s="86" t="str">
        <f>IF(ISERROR(VLOOKUP(CONCATENATE($K$156,$K$159),$C$5:$I$12,4,FALSE)),"",VLOOKUP(CONCATENATE($K$156,$K$159),$C$5:$I$12,4,FALSE))</f>
        <v>Does the organisation have the capacity to formulate policies and strategies regarding information, knowledge and technology?</v>
      </c>
      <c r="M176" s="193"/>
      <c r="N176" s="101"/>
      <c r="O176" s="101"/>
      <c r="P176" s="102"/>
    </row>
    <row r="177" spans="11:16" ht="12.75" outlineLevel="1">
      <c r="K177" s="82"/>
      <c r="L177" s="90"/>
      <c r="M177" s="193"/>
      <c r="N177" s="101"/>
      <c r="O177" s="101"/>
      <c r="P177" s="102"/>
    </row>
    <row r="178" spans="11:16" ht="12.75" outlineLevel="1">
      <c r="K178" s="82"/>
      <c r="L178" s="90"/>
      <c r="M178" s="193"/>
      <c r="N178" s="101"/>
      <c r="O178" s="101"/>
      <c r="P178" s="102"/>
    </row>
    <row r="179" spans="11:16" ht="12.75" outlineLevel="1">
      <c r="K179" s="82"/>
      <c r="L179" s="90"/>
      <c r="M179" s="193"/>
      <c r="N179" s="101"/>
      <c r="O179" s="101"/>
      <c r="P179" s="102"/>
    </row>
    <row r="180" spans="11:16" ht="12.75" outlineLevel="1">
      <c r="K180" s="82"/>
      <c r="L180" s="90"/>
      <c r="M180" s="193"/>
      <c r="N180" s="101"/>
      <c r="O180" s="101"/>
      <c r="P180" s="102"/>
    </row>
    <row r="181" spans="11:16" ht="12.75" outlineLevel="1">
      <c r="K181" s="82"/>
      <c r="L181" s="90"/>
      <c r="M181" s="193"/>
      <c r="N181" s="101"/>
      <c r="O181" s="101"/>
      <c r="P181" s="102"/>
    </row>
    <row r="182" spans="11:16" ht="12.75">
      <c r="K182" s="202" t="s">
        <v>111</v>
      </c>
      <c r="L182" s="70"/>
      <c r="M182" s="193"/>
      <c r="N182" s="84">
        <f>IF(ISERROR(AVERAGE(N183:N188)),"",AVERAGE(N183:N188))</f>
      </c>
      <c r="O182" s="84">
        <f>IF(ISERROR(AVERAGE(O183:O188)),"",AVERAGE(O183:O188))</f>
      </c>
      <c r="P182" s="104"/>
    </row>
    <row r="183" spans="11:16" ht="25.5">
      <c r="K183" s="82"/>
      <c r="L183" s="86" t="str">
        <f>IF(ISERROR(VLOOKUP(CONCATENATE($K$156,$K$159),$C$5:$I$12,5,FALSE)),"",VLOOKUP(CONCATENATE($K$156,$K$159),$C$5:$I$12,5,FALSE))</f>
        <v>Does the organisation have the capacity to budget programmes to ensure access to and management of information, knowledge and technology?</v>
      </c>
      <c r="M183" s="193"/>
      <c r="N183" s="101"/>
      <c r="O183" s="101"/>
      <c r="P183" s="102"/>
    </row>
    <row r="184" spans="11:16" ht="12.75" outlineLevel="1">
      <c r="K184" s="82"/>
      <c r="L184" s="90"/>
      <c r="M184" s="193"/>
      <c r="N184" s="101"/>
      <c r="O184" s="101"/>
      <c r="P184" s="102"/>
    </row>
    <row r="185" spans="11:16" ht="12.75" outlineLevel="1">
      <c r="K185" s="82"/>
      <c r="L185" s="90"/>
      <c r="M185" s="193"/>
      <c r="N185" s="101"/>
      <c r="O185" s="101"/>
      <c r="P185" s="102"/>
    </row>
    <row r="186" spans="11:16" ht="12.75" outlineLevel="1">
      <c r="K186" s="82"/>
      <c r="L186" s="90"/>
      <c r="M186" s="193"/>
      <c r="N186" s="101"/>
      <c r="O186" s="101"/>
      <c r="P186" s="102"/>
    </row>
    <row r="187" spans="11:16" ht="12.75" outlineLevel="1">
      <c r="K187" s="82"/>
      <c r="L187" s="90"/>
      <c r="M187" s="193"/>
      <c r="N187" s="101"/>
      <c r="O187" s="101"/>
      <c r="P187" s="102"/>
    </row>
    <row r="188" spans="11:16" ht="12.75" outlineLevel="1">
      <c r="K188" s="82"/>
      <c r="L188" s="90"/>
      <c r="M188" s="193"/>
      <c r="N188" s="101"/>
      <c r="O188" s="101"/>
      <c r="P188" s="102"/>
    </row>
    <row r="189" spans="11:16" ht="12.75">
      <c r="K189" s="202" t="s">
        <v>112</v>
      </c>
      <c r="L189" s="70"/>
      <c r="M189" s="193"/>
      <c r="N189" s="84">
        <f>IF(ISERROR(AVERAGE(N190:N195)),"",AVERAGE(N190:N195))</f>
      </c>
      <c r="O189" s="84">
        <f>IF(ISERROR(AVERAGE(O190:O195)),"",AVERAGE(O190:O195))</f>
      </c>
      <c r="P189" s="104"/>
    </row>
    <row r="190" spans="11:16" ht="25.5">
      <c r="K190" s="82"/>
      <c r="L190" s="86" t="str">
        <f>IF(ISERROR(VLOOKUP(CONCATENATE($K$156,$K$159),$C$5:$I$12,6,FALSE)),"",VLOOKUP(CONCATENATE($K$156,$K$159),$C$5:$I$12,6,FALSE))</f>
        <v>Does the organisation have the capacity to implement information, knowledge and technology programmes and initiatives?</v>
      </c>
      <c r="M190" s="193"/>
      <c r="N190" s="101"/>
      <c r="O190" s="101"/>
      <c r="P190" s="102"/>
    </row>
    <row r="191" spans="11:16" ht="12.75" outlineLevel="1">
      <c r="K191" s="82"/>
      <c r="L191" s="90"/>
      <c r="M191" s="193"/>
      <c r="N191" s="101"/>
      <c r="O191" s="101"/>
      <c r="P191" s="102"/>
    </row>
    <row r="192" spans="11:16" ht="12.75" outlineLevel="1">
      <c r="K192" s="82"/>
      <c r="L192" s="90"/>
      <c r="M192" s="193"/>
      <c r="N192" s="101"/>
      <c r="O192" s="101"/>
      <c r="P192" s="102"/>
    </row>
    <row r="193" spans="11:16" ht="12.75" outlineLevel="1">
      <c r="K193" s="82"/>
      <c r="L193" s="90"/>
      <c r="M193" s="193"/>
      <c r="N193" s="101"/>
      <c r="O193" s="101"/>
      <c r="P193" s="102"/>
    </row>
    <row r="194" spans="11:16" ht="12.75" outlineLevel="1">
      <c r="K194" s="82"/>
      <c r="L194" s="90"/>
      <c r="M194" s="193"/>
      <c r="N194" s="101"/>
      <c r="O194" s="101"/>
      <c r="P194" s="102"/>
    </row>
    <row r="195" spans="11:16" ht="12.75" outlineLevel="1">
      <c r="K195" s="82"/>
      <c r="L195" s="90"/>
      <c r="M195" s="193"/>
      <c r="N195" s="101"/>
      <c r="O195" s="101"/>
      <c r="P195" s="102"/>
    </row>
    <row r="196" spans="11:16" ht="12.75">
      <c r="K196" s="217" t="s">
        <v>113</v>
      </c>
      <c r="L196" s="70"/>
      <c r="M196" s="193"/>
      <c r="N196" s="84">
        <f>IF(ISERROR(AVERAGE(N197:N202)),"",AVERAGE(N197:N202))</f>
      </c>
      <c r="O196" s="84">
        <f>IF(ISERROR(AVERAGE(O197:O202)),"",AVERAGE(O197:O202))</f>
      </c>
      <c r="P196" s="104"/>
    </row>
    <row r="197" spans="11:16" ht="38.25">
      <c r="K197" s="82"/>
      <c r="L197" s="86" t="str">
        <f>IF(ISERROR(VLOOKUP(CONCATENATE($K$156,$K$159),$C$5:$I$12,7,FALSE)),"",VLOOKUP(CONCATENATE($K$156,$K$159),$C$5:$I$12,7,FALSE))</f>
        <v>Does the organisation have the capacity to monitor and evaluate access to and availability of information, knowledge and technology for its employees and clients?</v>
      </c>
      <c r="M197" s="193"/>
      <c r="N197" s="101"/>
      <c r="O197" s="101"/>
      <c r="P197" s="102"/>
    </row>
    <row r="198" spans="11:16" ht="12.75" outlineLevel="1">
      <c r="K198" s="82"/>
      <c r="L198" s="90"/>
      <c r="M198" s="193"/>
      <c r="N198" s="101"/>
      <c r="O198" s="101"/>
      <c r="P198" s="102"/>
    </row>
    <row r="199" spans="11:16" ht="12.75" outlineLevel="1">
      <c r="K199" s="82"/>
      <c r="L199" s="90"/>
      <c r="M199" s="193"/>
      <c r="N199" s="101"/>
      <c r="O199" s="101"/>
      <c r="P199" s="102"/>
    </row>
    <row r="200" spans="11:16" ht="12.75" outlineLevel="1">
      <c r="K200" s="82"/>
      <c r="L200" s="90"/>
      <c r="M200" s="193"/>
      <c r="N200" s="101"/>
      <c r="O200" s="101"/>
      <c r="P200" s="102"/>
    </row>
    <row r="201" spans="11:16" ht="12.75" outlineLevel="1">
      <c r="K201" s="82"/>
      <c r="L201" s="90"/>
      <c r="M201" s="193"/>
      <c r="N201" s="101"/>
      <c r="O201" s="101"/>
      <c r="P201" s="102"/>
    </row>
    <row r="202" spans="11:16" ht="12.75" outlineLevel="1">
      <c r="K202" s="82"/>
      <c r="L202" s="90"/>
      <c r="M202" s="193"/>
      <c r="N202" s="101"/>
      <c r="O202" s="101"/>
      <c r="P202" s="102"/>
    </row>
    <row r="203" spans="14:15" ht="12.75">
      <c r="N203" s="88"/>
      <c r="O203" s="88"/>
    </row>
    <row r="204" ht="13.5" thickBot="1"/>
    <row r="205" spans="11:13" ht="12.75">
      <c r="K205" s="62" t="s">
        <v>4</v>
      </c>
      <c r="L205" s="63"/>
      <c r="M205" s="190"/>
    </row>
    <row r="206" spans="11:16" ht="26.25" thickBot="1">
      <c r="K206" s="99" t="s">
        <v>107</v>
      </c>
      <c r="L206" s="66">
        <f>IF(OR(M206=M156,M206=M6,M206=M56,M206=M106),"Cross Section of Core Issue and Point of Entry Already Assessed","")</f>
      </c>
      <c r="M206" s="190">
        <f>VLOOKUP(CONCATENATE(K206,K209),$C$5:$J$26,2,FALSE)</f>
        <v>3</v>
      </c>
      <c r="N206" s="239" t="s">
        <v>90</v>
      </c>
      <c r="O206" s="239"/>
      <c r="P206" s="239"/>
    </row>
    <row r="207" spans="11:15" ht="13.5" thickBot="1">
      <c r="K207" s="67"/>
      <c r="L207" s="64"/>
      <c r="M207" s="190"/>
      <c r="N207" s="92" t="s">
        <v>82</v>
      </c>
      <c r="O207" s="92"/>
    </row>
    <row r="208" spans="11:15" ht="12.75">
      <c r="K208" s="62" t="s">
        <v>3</v>
      </c>
      <c r="L208" s="64"/>
      <c r="M208" s="190"/>
      <c r="N208" s="92" t="s">
        <v>77</v>
      </c>
      <c r="O208" s="92"/>
    </row>
    <row r="209" spans="11:15" ht="13.5" thickBot="1">
      <c r="K209" s="100" t="s">
        <v>36</v>
      </c>
      <c r="L209" s="64">
        <f>L206</f>
      </c>
      <c r="M209" s="190"/>
      <c r="N209" s="92" t="s">
        <v>78</v>
      </c>
      <c r="O209" s="92"/>
    </row>
    <row r="210" spans="11:15" ht="13.5" thickBot="1">
      <c r="K210" s="68"/>
      <c r="L210" s="69"/>
      <c r="M210" s="191"/>
      <c r="N210" s="92" t="s">
        <v>79</v>
      </c>
      <c r="O210" s="92"/>
    </row>
    <row r="211" spans="11:15" ht="12.75">
      <c r="K211" s="62" t="s">
        <v>7</v>
      </c>
      <c r="L211" s="64"/>
      <c r="M211" s="192"/>
      <c r="N211" s="92" t="s">
        <v>83</v>
      </c>
      <c r="O211" s="92"/>
    </row>
    <row r="212" spans="11:13" ht="13.5" thickBot="1">
      <c r="K212" s="71">
        <f>IF(ISERROR(AVERAGE(N219:N224,N226:N231,N233:N238,N240:N245,N247:N252)),"",AVERAGE(N219:N224,N226:N231,N233:N238,N240:N245,N247:N252))</f>
      </c>
      <c r="L212" s="58"/>
      <c r="M212" s="191"/>
    </row>
    <row r="213" ht="13.5" thickBot="1">
      <c r="M213" s="191"/>
    </row>
    <row r="214" spans="11:16" ht="25.5" customHeight="1" thickBot="1">
      <c r="K214" s="236" t="s">
        <v>35</v>
      </c>
      <c r="L214" s="238"/>
      <c r="M214" s="190"/>
      <c r="N214" s="236" t="s">
        <v>81</v>
      </c>
      <c r="O214" s="237"/>
      <c r="P214" s="238"/>
    </row>
    <row r="215" spans="11:16" ht="13.5" thickBot="1">
      <c r="K215" s="73"/>
      <c r="L215" s="72"/>
      <c r="M215" s="190"/>
      <c r="N215" s="73"/>
      <c r="O215" s="73"/>
      <c r="P215" s="72"/>
    </row>
    <row r="216" spans="11:16" ht="26.25" thickBot="1">
      <c r="K216" s="74" t="s">
        <v>86</v>
      </c>
      <c r="L216" s="75" t="s">
        <v>33</v>
      </c>
      <c r="M216" s="190"/>
      <c r="N216" s="162" t="s">
        <v>95</v>
      </c>
      <c r="O216" s="162" t="s">
        <v>84</v>
      </c>
      <c r="P216" s="76" t="s">
        <v>6</v>
      </c>
    </row>
    <row r="217" spans="11:16" ht="12.75">
      <c r="K217" s="78"/>
      <c r="L217" s="69"/>
      <c r="M217" s="191"/>
      <c r="N217" s="79" t="s">
        <v>5</v>
      </c>
      <c r="O217" s="79" t="s">
        <v>5</v>
      </c>
      <c r="P217" s="80"/>
    </row>
    <row r="218" spans="11:16" ht="12.75">
      <c r="K218" s="202" t="s">
        <v>109</v>
      </c>
      <c r="L218" s="70"/>
      <c r="M218" s="193"/>
      <c r="N218" s="84">
        <f>IF(ISERROR(AVERAGE(N219:N224)),"",AVERAGE(N219:N224))</f>
      </c>
      <c r="O218" s="84">
        <f>IF(ISERROR(AVERAGE(O219:O224)),"",AVERAGE(O219:O224))</f>
      </c>
      <c r="P218" s="104"/>
    </row>
    <row r="219" spans="11:16" ht="38.25">
      <c r="K219" s="82"/>
      <c r="L219" s="86" t="str">
        <f>IF(ISERROR(VLOOKUP(CONCATENATE($K206,$K209),$C$5:$I$12,3,FALSE)),"",VLOOKUP(CONCATENATE($K206,$K209),$C$5:$I$12,3,FALSE))</f>
        <v>Do authorities have the capacity to enable broad-based and meaningful public participation throughout the process of creating national and/or local development plans?</v>
      </c>
      <c r="M219" s="193"/>
      <c r="N219" s="103"/>
      <c r="O219" s="103"/>
      <c r="P219" s="102"/>
    </row>
    <row r="220" spans="11:16" ht="12.75" outlineLevel="1">
      <c r="K220" s="153"/>
      <c r="L220" s="90"/>
      <c r="M220" s="193"/>
      <c r="N220" s="101"/>
      <c r="O220" s="101"/>
      <c r="P220" s="102"/>
    </row>
    <row r="221" spans="11:16" ht="12.75" outlineLevel="1">
      <c r="K221" s="153"/>
      <c r="L221" s="90"/>
      <c r="M221" s="193"/>
      <c r="N221" s="101"/>
      <c r="O221" s="101"/>
      <c r="P221" s="102"/>
    </row>
    <row r="222" spans="11:16" ht="12.75" outlineLevel="1">
      <c r="K222" s="153"/>
      <c r="L222" s="90"/>
      <c r="M222" s="193"/>
      <c r="N222" s="101"/>
      <c r="O222" s="101"/>
      <c r="P222" s="102"/>
    </row>
    <row r="223" spans="11:16" ht="12.75" outlineLevel="1">
      <c r="K223" s="153"/>
      <c r="L223" s="90"/>
      <c r="M223" s="193"/>
      <c r="N223" s="101"/>
      <c r="O223" s="101"/>
      <c r="P223" s="102"/>
    </row>
    <row r="224" spans="11:16" ht="12.75" outlineLevel="1">
      <c r="K224" s="153"/>
      <c r="L224" s="90"/>
      <c r="M224" s="193"/>
      <c r="N224" s="101"/>
      <c r="O224" s="101"/>
      <c r="P224" s="102"/>
    </row>
    <row r="225" spans="11:16" ht="12.75">
      <c r="K225" s="202" t="s">
        <v>110</v>
      </c>
      <c r="L225" s="70"/>
      <c r="M225" s="193"/>
      <c r="N225" s="84">
        <f>IF(ISERROR(AVERAGE(N226:N231)),"",AVERAGE(N226:N231))</f>
      </c>
      <c r="O225" s="84">
        <f>IF(ISERROR(AVERAGE(O226:O231)),"",AVERAGE(O226:O231))</f>
      </c>
      <c r="P225" s="104"/>
    </row>
    <row r="226" spans="11:16" ht="89.25">
      <c r="K226" s="82"/>
      <c r="L226" s="86" t="str">
        <f>IF(ISERROR(VLOOKUP(CONCATENATE($K$206,$K$209),$C$5:$I$12,4,FALSE)),"",VLOOKUP(CONCATENATE($K$206,$K$209),$C$5:$I$12,4,FALSE))</f>
        <v>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v>
      </c>
      <c r="M226" s="193"/>
      <c r="N226" s="101"/>
      <c r="O226" s="101"/>
      <c r="P226" s="102"/>
    </row>
    <row r="227" spans="11:16" ht="12.75" outlineLevel="1">
      <c r="K227" s="82"/>
      <c r="L227" s="90"/>
      <c r="M227" s="193"/>
      <c r="N227" s="101"/>
      <c r="O227" s="101"/>
      <c r="P227" s="102"/>
    </row>
    <row r="228" spans="11:16" ht="12.75" outlineLevel="1">
      <c r="K228" s="82"/>
      <c r="L228" s="90"/>
      <c r="M228" s="193"/>
      <c r="N228" s="101"/>
      <c r="O228" s="101"/>
      <c r="P228" s="102"/>
    </row>
    <row r="229" spans="11:16" ht="12.75" outlineLevel="1">
      <c r="K229" s="82"/>
      <c r="L229" s="90"/>
      <c r="M229" s="193"/>
      <c r="N229" s="101"/>
      <c r="O229" s="101"/>
      <c r="P229" s="102"/>
    </row>
    <row r="230" spans="11:16" ht="12.75" outlineLevel="1">
      <c r="K230" s="82"/>
      <c r="L230" s="90"/>
      <c r="M230" s="193"/>
      <c r="N230" s="101"/>
      <c r="O230" s="101"/>
      <c r="P230" s="102"/>
    </row>
    <row r="231" spans="11:16" ht="12.75" outlineLevel="1">
      <c r="K231" s="82"/>
      <c r="L231" s="90"/>
      <c r="M231" s="193"/>
      <c r="N231" s="101"/>
      <c r="O231" s="101"/>
      <c r="P231" s="102"/>
    </row>
    <row r="232" spans="11:16" ht="12.75">
      <c r="K232" s="202" t="s">
        <v>111</v>
      </c>
      <c r="L232" s="70"/>
      <c r="M232" s="193"/>
      <c r="N232" s="84">
        <f>IF(ISERROR(AVERAGE(N233:N238)),"",AVERAGE(N233:N238))</f>
      </c>
      <c r="O232" s="84">
        <f>IF(ISERROR(AVERAGE(O233:O238)),"",AVERAGE(O233:O238))</f>
      </c>
      <c r="P232" s="104"/>
    </row>
    <row r="233" spans="11:16" ht="38.25">
      <c r="K233" s="82"/>
      <c r="L233" s="86" t="str">
        <f>IF(ISERROR(VLOOKUP(CONCATENATE($K$206,$K$209),$C$5:$I$12,5,FALSE)),"",VLOOKUP(CONCATENATE($K$206,$K$209),$C$5:$I$12,5,FALSE))</f>
        <v>Do authorities have the capacity to ensure public participation in budgeting and management of resources for equitable delivery of services and empowerment of the poor?</v>
      </c>
      <c r="M233" s="193"/>
      <c r="N233" s="101"/>
      <c r="O233" s="101"/>
      <c r="P233" s="102"/>
    </row>
    <row r="234" spans="11:16" ht="12.75" outlineLevel="1">
      <c r="K234" s="82"/>
      <c r="L234" s="90"/>
      <c r="M234" s="193"/>
      <c r="N234" s="101"/>
      <c r="O234" s="101"/>
      <c r="P234" s="102"/>
    </row>
    <row r="235" spans="11:16" ht="12.75" outlineLevel="1">
      <c r="K235" s="82"/>
      <c r="L235" s="90"/>
      <c r="M235" s="193"/>
      <c r="N235" s="101"/>
      <c r="O235" s="101"/>
      <c r="P235" s="102"/>
    </row>
    <row r="236" spans="11:16" ht="12.75" outlineLevel="1">
      <c r="K236" s="82"/>
      <c r="L236" s="90"/>
      <c r="M236" s="193"/>
      <c r="N236" s="101"/>
      <c r="O236" s="101"/>
      <c r="P236" s="102"/>
    </row>
    <row r="237" spans="11:16" ht="12.75" outlineLevel="1">
      <c r="K237" s="82"/>
      <c r="L237" s="90"/>
      <c r="M237" s="193"/>
      <c r="N237" s="101"/>
      <c r="O237" s="101"/>
      <c r="P237" s="102"/>
    </row>
    <row r="238" spans="11:16" ht="12.75" outlineLevel="1">
      <c r="K238" s="82"/>
      <c r="L238" s="90"/>
      <c r="M238" s="193"/>
      <c r="N238" s="101"/>
      <c r="O238" s="101"/>
      <c r="P238" s="102"/>
    </row>
    <row r="239" spans="11:16" ht="12.75">
      <c r="K239" s="202" t="s">
        <v>112</v>
      </c>
      <c r="L239" s="70"/>
      <c r="M239" s="193"/>
      <c r="N239" s="84">
        <f>IF(ISERROR(AVERAGE(N240:N245)),"",AVERAGE(N240:N245))</f>
      </c>
      <c r="O239" s="84">
        <f>IF(ISERROR(AVERAGE(O240:O245)),"",AVERAGE(O240:O245))</f>
      </c>
      <c r="P239" s="104"/>
    </row>
    <row r="240" spans="11:16" ht="51">
      <c r="K240" s="82"/>
      <c r="L240" s="86" t="str">
        <f>IF(ISERROR(VLOOKUP(CONCATENATE($K$206,$K$209),$C$5:$I$12,6,FALSE)),"",VLOOKUP(CONCATENATE($K$206,$K$209),$C$5:$I$12,6,FALSE))</f>
        <v>Do authorities have the capacity to implement and manage programmes, projects and mechanisms to ensure meaningful and systematic participation of the poor and the marginalized groups at all stages of the national planning process?</v>
      </c>
      <c r="M240" s="193"/>
      <c r="N240" s="101"/>
      <c r="O240" s="101"/>
      <c r="P240" s="102"/>
    </row>
    <row r="241" spans="11:16" ht="12.75" outlineLevel="1">
      <c r="K241" s="82"/>
      <c r="L241" s="90"/>
      <c r="M241" s="193"/>
      <c r="N241" s="101"/>
      <c r="O241" s="101"/>
      <c r="P241" s="102"/>
    </row>
    <row r="242" spans="11:16" ht="12.75" outlineLevel="1">
      <c r="K242" s="82"/>
      <c r="L242" s="90"/>
      <c r="M242" s="193"/>
      <c r="N242" s="101"/>
      <c r="O242" s="101"/>
      <c r="P242" s="102"/>
    </row>
    <row r="243" spans="11:16" ht="12.75" outlineLevel="1">
      <c r="K243" s="82"/>
      <c r="L243" s="90"/>
      <c r="M243" s="193"/>
      <c r="N243" s="101"/>
      <c r="O243" s="101"/>
      <c r="P243" s="102"/>
    </row>
    <row r="244" spans="11:16" ht="12.75" outlineLevel="1">
      <c r="K244" s="82"/>
      <c r="L244" s="90"/>
      <c r="M244" s="193"/>
      <c r="N244" s="101"/>
      <c r="O244" s="101"/>
      <c r="P244" s="102"/>
    </row>
    <row r="245" spans="11:16" ht="12.75" outlineLevel="1">
      <c r="K245" s="82"/>
      <c r="L245" s="90"/>
      <c r="M245" s="193"/>
      <c r="N245" s="101"/>
      <c r="O245" s="101"/>
      <c r="P245" s="102"/>
    </row>
    <row r="246" spans="11:16" ht="12.75">
      <c r="K246" s="217" t="s">
        <v>113</v>
      </c>
      <c r="L246" s="70"/>
      <c r="M246" s="193"/>
      <c r="N246" s="84">
        <f>IF(ISERROR(AVERAGE(N247:N252)),"",AVERAGE(N247:N252))</f>
      </c>
      <c r="O246" s="84">
        <f>IF(ISERROR(AVERAGE(O247:O252)),"",AVERAGE(O247:O252))</f>
      </c>
      <c r="P246" s="104"/>
    </row>
    <row r="247" spans="11:16" ht="51">
      <c r="K247" s="82"/>
      <c r="L247" s="86" t="str">
        <f>IF(ISERROR(VLOOKUP(CONCATENATE($K$206,$K$209),$C$5:$I$12,7,FALSE)),"",VLOOKUP(CONCATENATE($K$206,$K$209),$C$5:$I$12,7,FALSE))</f>
        <v>Do authorities have the capacity to ensure availability and accessibility of communication and feedback mechanisms in both legislative and executive bodies to ensure citizens' concerns are taken into account in policy and programme development and implementation processes?</v>
      </c>
      <c r="M247" s="193"/>
      <c r="N247" s="101"/>
      <c r="O247" s="101"/>
      <c r="P247" s="102"/>
    </row>
    <row r="248" spans="11:16" ht="12.75" outlineLevel="1">
      <c r="K248" s="82"/>
      <c r="L248" s="90"/>
      <c r="M248" s="193"/>
      <c r="N248" s="101"/>
      <c r="O248" s="101"/>
      <c r="P248" s="102"/>
    </row>
    <row r="249" spans="11:16" ht="12.75" outlineLevel="1">
      <c r="K249" s="82"/>
      <c r="L249" s="90"/>
      <c r="M249" s="193"/>
      <c r="N249" s="101"/>
      <c r="O249" s="101"/>
      <c r="P249" s="102"/>
    </row>
    <row r="250" spans="11:16" ht="12.75" outlineLevel="1">
      <c r="K250" s="82"/>
      <c r="L250" s="90"/>
      <c r="M250" s="193"/>
      <c r="N250" s="101"/>
      <c r="O250" s="101"/>
      <c r="P250" s="102"/>
    </row>
    <row r="251" spans="11:16" ht="12.75" outlineLevel="1">
      <c r="K251" s="82"/>
      <c r="L251" s="90"/>
      <c r="M251" s="193"/>
      <c r="N251" s="101"/>
      <c r="O251" s="101"/>
      <c r="P251" s="102"/>
    </row>
    <row r="252" spans="11:16" ht="12.75" outlineLevel="1">
      <c r="K252" s="82"/>
      <c r="L252" s="90"/>
      <c r="M252" s="193"/>
      <c r="N252" s="101"/>
      <c r="O252" s="101"/>
      <c r="P252" s="102"/>
    </row>
    <row r="253" spans="14:15" ht="12.75">
      <c r="N253" s="88"/>
      <c r="O253" s="88"/>
    </row>
    <row r="254" ht="13.5" thickBot="1"/>
    <row r="255" spans="11:13" ht="12.75">
      <c r="K255" s="62" t="s">
        <v>4</v>
      </c>
      <c r="L255" s="63"/>
      <c r="M255" s="190"/>
    </row>
    <row r="256" spans="11:16" ht="26.25" thickBot="1">
      <c r="K256" s="99" t="s">
        <v>107</v>
      </c>
      <c r="L256" s="66">
        <f>IF(OR(M256=M206,M256=M6,M256=M56,M256=M106,M256=M156),"Cross Section of Core Issue and Point of Entry Already Assessed","")</f>
      </c>
      <c r="M256" s="190">
        <f>VLOOKUP(CONCATENATE(K256,K259),$C$5:$J$26,2,FALSE)</f>
        <v>7</v>
      </c>
      <c r="N256" s="239" t="s">
        <v>90</v>
      </c>
      <c r="O256" s="239"/>
      <c r="P256" s="239"/>
    </row>
    <row r="257" spans="11:15" ht="13.5" thickBot="1">
      <c r="K257" s="67"/>
      <c r="L257" s="64"/>
      <c r="M257" s="190"/>
      <c r="N257" s="92" t="s">
        <v>82</v>
      </c>
      <c r="O257" s="92"/>
    </row>
    <row r="258" spans="11:15" ht="12.75">
      <c r="K258" s="62" t="s">
        <v>3</v>
      </c>
      <c r="L258" s="64"/>
      <c r="M258" s="190"/>
      <c r="N258" s="92" t="s">
        <v>77</v>
      </c>
      <c r="O258" s="92"/>
    </row>
    <row r="259" spans="11:15" ht="13.5" thickBot="1">
      <c r="K259" s="100" t="s">
        <v>69</v>
      </c>
      <c r="L259" s="64">
        <f>L256</f>
      </c>
      <c r="M259" s="190"/>
      <c r="N259" s="92" t="s">
        <v>78</v>
      </c>
      <c r="O259" s="92"/>
    </row>
    <row r="260" spans="11:15" ht="13.5" thickBot="1">
      <c r="K260" s="68"/>
      <c r="L260" s="69"/>
      <c r="M260" s="191"/>
      <c r="N260" s="92" t="s">
        <v>79</v>
      </c>
      <c r="O260" s="92"/>
    </row>
    <row r="261" spans="11:15" ht="12.75">
      <c r="K261" s="62" t="s">
        <v>7</v>
      </c>
      <c r="L261" s="64"/>
      <c r="M261" s="192"/>
      <c r="N261" s="92" t="s">
        <v>83</v>
      </c>
      <c r="O261" s="92"/>
    </row>
    <row r="262" spans="11:13" ht="13.5" thickBot="1">
      <c r="K262" s="71">
        <f>IF(ISERROR(AVERAGE(N269:N274,N276:N281,N283:N288,N290:N295,N297:N302)),"",AVERAGE(N269:N274,N276:N281,N283:N288,N290:N295,N297:N302))</f>
      </c>
      <c r="L262" s="58"/>
      <c r="M262" s="191"/>
    </row>
    <row r="263" ht="13.5" thickBot="1">
      <c r="M263" s="191"/>
    </row>
    <row r="264" spans="11:16" ht="25.5" customHeight="1" thickBot="1">
      <c r="K264" s="236" t="s">
        <v>35</v>
      </c>
      <c r="L264" s="238"/>
      <c r="M264" s="190"/>
      <c r="N264" s="236" t="s">
        <v>81</v>
      </c>
      <c r="O264" s="237"/>
      <c r="P264" s="238"/>
    </row>
    <row r="265" spans="11:16" ht="13.5" thickBot="1">
      <c r="K265" s="73"/>
      <c r="L265" s="72"/>
      <c r="M265" s="190"/>
      <c r="N265" s="73"/>
      <c r="O265" s="73"/>
      <c r="P265" s="72"/>
    </row>
    <row r="266" spans="11:16" ht="26.25" thickBot="1">
      <c r="K266" s="74" t="s">
        <v>86</v>
      </c>
      <c r="L266" s="75" t="s">
        <v>33</v>
      </c>
      <c r="M266" s="190"/>
      <c r="N266" s="162" t="s">
        <v>95</v>
      </c>
      <c r="O266" s="162" t="s">
        <v>84</v>
      </c>
      <c r="P266" s="76" t="s">
        <v>6</v>
      </c>
    </row>
    <row r="267" spans="11:16" ht="12.75">
      <c r="K267" s="78"/>
      <c r="L267" s="69"/>
      <c r="M267" s="191"/>
      <c r="N267" s="79" t="s">
        <v>5</v>
      </c>
      <c r="O267" s="79" t="s">
        <v>5</v>
      </c>
      <c r="P267" s="80"/>
    </row>
    <row r="268" spans="11:16" ht="12.75">
      <c r="K268" s="202" t="s">
        <v>109</v>
      </c>
      <c r="L268" s="70"/>
      <c r="M268" s="193"/>
      <c r="N268" s="84">
        <f>IF(ISERROR(AVERAGE(N269:N274)),"",AVERAGE(N269:N274))</f>
      </c>
      <c r="O268" s="84">
        <f>IF(ISERROR(AVERAGE(O269:O274)),"",AVERAGE(O269:O274))</f>
      </c>
      <c r="P268" s="104"/>
    </row>
    <row r="269" spans="11:16" ht="25.5">
      <c r="K269" s="82"/>
      <c r="L269" s="86" t="str">
        <f>IF(ISERROR(VLOOKUP(CONCATENATE($K256,$K259),$C$5:$I$12,3,FALSE)),"",VLOOKUP(CONCATENATE($K256,$K259),$C$5:$I$12,3,FALSE))</f>
        <v>Does the organisation have the capacity to undertake a comprehensive situation analysis for promoting a meaningful and broad-based participation?</v>
      </c>
      <c r="M269" s="193"/>
      <c r="N269" s="103"/>
      <c r="O269" s="103"/>
      <c r="P269" s="102"/>
    </row>
    <row r="270" spans="11:16" ht="12.75" outlineLevel="1">
      <c r="K270" s="153"/>
      <c r="L270" s="90"/>
      <c r="M270" s="193"/>
      <c r="N270" s="101"/>
      <c r="O270" s="101"/>
      <c r="P270" s="102"/>
    </row>
    <row r="271" spans="11:16" ht="12.75" outlineLevel="1">
      <c r="K271" s="153"/>
      <c r="L271" s="90"/>
      <c r="M271" s="193"/>
      <c r="N271" s="101"/>
      <c r="O271" s="101"/>
      <c r="P271" s="102"/>
    </row>
    <row r="272" spans="11:16" ht="12.75" outlineLevel="1">
      <c r="K272" s="153"/>
      <c r="L272" s="90"/>
      <c r="M272" s="193"/>
      <c r="N272" s="101"/>
      <c r="O272" s="101"/>
      <c r="P272" s="102"/>
    </row>
    <row r="273" spans="11:16" ht="12.75" outlineLevel="1">
      <c r="K273" s="153"/>
      <c r="L273" s="90"/>
      <c r="M273" s="193"/>
      <c r="N273" s="101"/>
      <c r="O273" s="101"/>
      <c r="P273" s="102"/>
    </row>
    <row r="274" spans="11:16" ht="12.75" outlineLevel="1">
      <c r="K274" s="153"/>
      <c r="L274" s="90"/>
      <c r="M274" s="193"/>
      <c r="N274" s="101"/>
      <c r="O274" s="101"/>
      <c r="P274" s="102"/>
    </row>
    <row r="275" spans="11:16" ht="12.75">
      <c r="K275" s="202" t="s">
        <v>110</v>
      </c>
      <c r="L275" s="70"/>
      <c r="M275" s="195"/>
      <c r="N275" s="84">
        <f>IF(ISERROR(AVERAGE(N276:N281)),"",AVERAGE(N276:N281))</f>
      </c>
      <c r="O275" s="84">
        <f>IF(ISERROR(AVERAGE(O276:O281)),"",AVERAGE(O276:O281))</f>
      </c>
      <c r="P275" s="104"/>
    </row>
    <row r="276" spans="11:16" ht="25.5">
      <c r="K276" s="82"/>
      <c r="L276" s="86" t="str">
        <f>IF(ISERROR(VLOOKUP(CONCATENATE($K$256,$K$259),$C$5:$I$12,4,FALSE)),"",VLOOKUP(CONCATENATE($K$256,$K$259),$C$5:$I$12,4,FALSE))</f>
        <v>Does the organisation have the capacity to develop policies and strategies for promotion of inclusion, participation and empowerment?</v>
      </c>
      <c r="M276" s="195"/>
      <c r="N276" s="101"/>
      <c r="O276" s="101"/>
      <c r="P276" s="102"/>
    </row>
    <row r="277" spans="11:16" ht="12.75" outlineLevel="1">
      <c r="K277" s="82"/>
      <c r="L277" s="90"/>
      <c r="M277" s="195"/>
      <c r="N277" s="101"/>
      <c r="O277" s="101"/>
      <c r="P277" s="102"/>
    </row>
    <row r="278" spans="11:16" ht="12.75" outlineLevel="1">
      <c r="K278" s="82"/>
      <c r="L278" s="90"/>
      <c r="M278" s="195"/>
      <c r="N278" s="101"/>
      <c r="O278" s="101"/>
      <c r="P278" s="102"/>
    </row>
    <row r="279" spans="11:16" ht="12.75" outlineLevel="1">
      <c r="K279" s="82"/>
      <c r="L279" s="90"/>
      <c r="M279" s="195"/>
      <c r="N279" s="101"/>
      <c r="O279" s="101"/>
      <c r="P279" s="102"/>
    </row>
    <row r="280" spans="11:16" ht="12.75" outlineLevel="1">
      <c r="K280" s="82"/>
      <c r="L280" s="90"/>
      <c r="M280" s="195"/>
      <c r="N280" s="101"/>
      <c r="O280" s="101"/>
      <c r="P280" s="102"/>
    </row>
    <row r="281" spans="11:16" ht="12.75" outlineLevel="1">
      <c r="K281" s="82"/>
      <c r="L281" s="90"/>
      <c r="M281" s="195"/>
      <c r="N281" s="101"/>
      <c r="O281" s="101"/>
      <c r="P281" s="102"/>
    </row>
    <row r="282" spans="11:16" ht="12.75">
      <c r="K282" s="202" t="s">
        <v>111</v>
      </c>
      <c r="L282" s="70"/>
      <c r="M282" s="195"/>
      <c r="N282" s="84">
        <f>IF(ISERROR(AVERAGE(N283:N288)),"",AVERAGE(N283:N288))</f>
      </c>
      <c r="O282" s="84">
        <f>IF(ISERROR(AVERAGE(O283:O288)),"",AVERAGE(O283:O288))</f>
      </c>
      <c r="P282" s="104"/>
    </row>
    <row r="283" spans="11:16" ht="25.5">
      <c r="K283" s="82"/>
      <c r="L283" s="86" t="str">
        <f>IF(ISERROR(VLOOKUP(CONCATENATE($K$256,$K$259),$C$5:$I$12,5,FALSE)),"",VLOOKUP(CONCATENATE($K$256,$K$259),$C$5:$I$12,5,FALSE))</f>
        <v>Does the organisation have the capacity to involve employees and it clients in making budget and resource allocation decisions?</v>
      </c>
      <c r="M283" s="195"/>
      <c r="N283" s="101"/>
      <c r="O283" s="101"/>
      <c r="P283" s="102"/>
    </row>
    <row r="284" spans="11:16" ht="12.75" outlineLevel="1">
      <c r="K284" s="82"/>
      <c r="L284" s="90"/>
      <c r="M284" s="195"/>
      <c r="N284" s="101"/>
      <c r="O284" s="101"/>
      <c r="P284" s="102"/>
    </row>
    <row r="285" spans="11:16" ht="12.75" outlineLevel="1">
      <c r="K285" s="82"/>
      <c r="L285" s="90"/>
      <c r="M285" s="195"/>
      <c r="N285" s="101"/>
      <c r="O285" s="101"/>
      <c r="P285" s="102"/>
    </row>
    <row r="286" spans="11:16" ht="12.75" outlineLevel="1">
      <c r="K286" s="82"/>
      <c r="L286" s="90"/>
      <c r="M286" s="195"/>
      <c r="N286" s="101"/>
      <c r="O286" s="101"/>
      <c r="P286" s="102"/>
    </row>
    <row r="287" spans="11:16" ht="12.75" outlineLevel="1">
      <c r="K287" s="82"/>
      <c r="L287" s="90"/>
      <c r="M287" s="195"/>
      <c r="N287" s="101"/>
      <c r="O287" s="101"/>
      <c r="P287" s="102"/>
    </row>
    <row r="288" spans="11:16" ht="12.75" outlineLevel="1">
      <c r="K288" s="82"/>
      <c r="L288" s="90"/>
      <c r="M288" s="195"/>
      <c r="N288" s="101"/>
      <c r="O288" s="101"/>
      <c r="P288" s="102"/>
    </row>
    <row r="289" spans="11:16" ht="12.75">
      <c r="K289" s="202" t="s">
        <v>112</v>
      </c>
      <c r="L289" s="70"/>
      <c r="M289" s="193"/>
      <c r="N289" s="84">
        <f>IF(ISERROR(AVERAGE(N290:N295)),"",AVERAGE(N290:N295))</f>
      </c>
      <c r="O289" s="84">
        <f>IF(ISERROR(AVERAGE(O290:O295)),"",AVERAGE(O290:O295))</f>
      </c>
      <c r="P289" s="104"/>
    </row>
    <row r="290" spans="11:16" ht="38.25">
      <c r="K290" s="82"/>
      <c r="L290" s="86" t="str">
        <f>IF(ISERROR(VLOOKUP(CONCATENATE($K$256,$K$259),$C$5:$I$12,6,FALSE)),"",VLOOKUP(CONCATENATE($K$256,$K$259),$C$5:$I$12,6,FALSE))</f>
        <v>Does the organisation have the capacity to support implementation arrangements and networks for multi-stakeholder engagement and inclusion of marginalized groups?</v>
      </c>
      <c r="M290" s="193"/>
      <c r="N290" s="101"/>
      <c r="O290" s="101"/>
      <c r="P290" s="102"/>
    </row>
    <row r="291" spans="11:16" ht="12.75" outlineLevel="1">
      <c r="K291" s="82"/>
      <c r="L291" s="90"/>
      <c r="M291" s="193"/>
      <c r="N291" s="101"/>
      <c r="O291" s="101"/>
      <c r="P291" s="102"/>
    </row>
    <row r="292" spans="11:16" ht="12.75" outlineLevel="1">
      <c r="K292" s="82"/>
      <c r="L292" s="90"/>
      <c r="M292" s="193"/>
      <c r="N292" s="101"/>
      <c r="O292" s="101"/>
      <c r="P292" s="102"/>
    </row>
    <row r="293" spans="11:16" ht="12.75" outlineLevel="1">
      <c r="K293" s="82"/>
      <c r="L293" s="90"/>
      <c r="M293" s="193"/>
      <c r="N293" s="101"/>
      <c r="O293" s="101"/>
      <c r="P293" s="102"/>
    </row>
    <row r="294" spans="11:16" ht="12.75" outlineLevel="1">
      <c r="K294" s="82"/>
      <c r="L294" s="90"/>
      <c r="M294" s="193"/>
      <c r="N294" s="101"/>
      <c r="O294" s="101"/>
      <c r="P294" s="102"/>
    </row>
    <row r="295" spans="11:16" ht="12.75" outlineLevel="1">
      <c r="K295" s="82"/>
      <c r="L295" s="90"/>
      <c r="M295" s="193"/>
      <c r="N295" s="101"/>
      <c r="O295" s="101"/>
      <c r="P295" s="102"/>
    </row>
    <row r="296" spans="11:16" ht="12.75">
      <c r="K296" s="217" t="s">
        <v>113</v>
      </c>
      <c r="L296" s="70"/>
      <c r="M296" s="191"/>
      <c r="N296" s="84">
        <f>IF(ISERROR(AVERAGE(N297:N302)),"",AVERAGE(N297:N302))</f>
      </c>
      <c r="O296" s="84">
        <f>IF(ISERROR(AVERAGE(O297:O302)),"",AVERAGE(O297:O302))</f>
      </c>
      <c r="P296" s="104"/>
    </row>
    <row r="297" spans="11:16" ht="38.25">
      <c r="K297" s="82"/>
      <c r="L297" s="86" t="str">
        <f>IF(ISERROR(VLOOKUP(CONCATENATE($K$256,$K$259),$C$5:$I$12,7,FALSE)),"",VLOOKUP(CONCATENATE($K$256,$K$259),$C$5:$I$12,7,FALSE))</f>
        <v>Does the organisation have the capacity to monitor and evaluate systematically the effectiveness of its policies and programmes on inclusion, participation and empowerment?</v>
      </c>
      <c r="M297" s="191"/>
      <c r="N297" s="101"/>
      <c r="O297" s="101"/>
      <c r="P297" s="102"/>
    </row>
    <row r="298" spans="11:16" ht="12.75" outlineLevel="1">
      <c r="K298" s="82"/>
      <c r="L298" s="90"/>
      <c r="M298" s="191"/>
      <c r="N298" s="101"/>
      <c r="O298" s="101"/>
      <c r="P298" s="102"/>
    </row>
    <row r="299" spans="11:16" ht="12.75" outlineLevel="1">
      <c r="K299" s="82"/>
      <c r="L299" s="90"/>
      <c r="M299" s="191"/>
      <c r="N299" s="101"/>
      <c r="O299" s="101"/>
      <c r="P299" s="102"/>
    </row>
    <row r="300" spans="11:16" ht="12.75" outlineLevel="1">
      <c r="K300" s="82"/>
      <c r="L300" s="90"/>
      <c r="M300" s="191"/>
      <c r="N300" s="101"/>
      <c r="O300" s="101"/>
      <c r="P300" s="102"/>
    </row>
    <row r="301" spans="11:16" ht="12.75" outlineLevel="1">
      <c r="K301" s="82"/>
      <c r="L301" s="90"/>
      <c r="M301" s="191"/>
      <c r="N301" s="101"/>
      <c r="O301" s="101"/>
      <c r="P301" s="102"/>
    </row>
    <row r="302" spans="11:16" ht="12.75" outlineLevel="1">
      <c r="K302" s="82"/>
      <c r="L302" s="90"/>
      <c r="M302" s="191"/>
      <c r="N302" s="101"/>
      <c r="O302" s="101"/>
      <c r="P302" s="102"/>
    </row>
    <row r="303" spans="14:15" ht="12.75">
      <c r="N303" s="88"/>
      <c r="O303" s="88"/>
    </row>
    <row r="304" ht="13.5" thickBot="1"/>
    <row r="305" spans="11:13" ht="12.75">
      <c r="K305" s="62" t="s">
        <v>4</v>
      </c>
      <c r="L305" s="63"/>
      <c r="M305" s="190"/>
    </row>
    <row r="306" spans="11:16" ht="13.5" thickBot="1">
      <c r="K306" s="99" t="s">
        <v>108</v>
      </c>
      <c r="L306" s="66">
        <f>IF(OR(M306=M256,M306=M6,M306=M56,M306=M106,M306=M156,M306=M206),"Cross Section of Core Issue and Point of Entry Already Assessed","")</f>
      </c>
      <c r="M306" s="190">
        <f>VLOOKUP(CONCATENATE(K306,K309),$C$5:$J$26,2,FALSE)</f>
        <v>4</v>
      </c>
      <c r="N306" s="239" t="s">
        <v>90</v>
      </c>
      <c r="O306" s="239"/>
      <c r="P306" s="239"/>
    </row>
    <row r="307" spans="11:15" ht="13.5" thickBot="1">
      <c r="K307" s="67"/>
      <c r="L307" s="64"/>
      <c r="M307" s="190"/>
      <c r="N307" s="92" t="s">
        <v>82</v>
      </c>
      <c r="O307" s="92"/>
    </row>
    <row r="308" spans="11:15" ht="12.75">
      <c r="K308" s="62" t="s">
        <v>3</v>
      </c>
      <c r="L308" s="64"/>
      <c r="M308" s="190"/>
      <c r="N308" s="92" t="s">
        <v>77</v>
      </c>
      <c r="O308" s="92"/>
    </row>
    <row r="309" spans="11:15" ht="13.5" thickBot="1">
      <c r="K309" s="100" t="s">
        <v>36</v>
      </c>
      <c r="L309" s="64">
        <f>L306</f>
      </c>
      <c r="M309" s="190"/>
      <c r="N309" s="92" t="s">
        <v>78</v>
      </c>
      <c r="O309" s="92"/>
    </row>
    <row r="310" spans="11:15" ht="13.5" thickBot="1">
      <c r="K310" s="68"/>
      <c r="L310" s="69"/>
      <c r="M310" s="191"/>
      <c r="N310" s="92" t="s">
        <v>79</v>
      </c>
      <c r="O310" s="92"/>
    </row>
    <row r="311" spans="11:15" ht="12.75">
      <c r="K311" s="62" t="s">
        <v>7</v>
      </c>
      <c r="L311" s="64"/>
      <c r="M311" s="192"/>
      <c r="N311" s="92" t="s">
        <v>83</v>
      </c>
      <c r="O311" s="92"/>
    </row>
    <row r="312" spans="11:13" ht="13.5" thickBot="1">
      <c r="K312" s="71">
        <f>IF(ISERROR(AVERAGE(N319:N324,N326:N331,N333:N338,N340:N345,N347:N352)),"",AVERAGE(N319:N324,N326:N331,N333:N338,N340:N345,N347:N352))</f>
      </c>
      <c r="L312" s="58"/>
      <c r="M312" s="191"/>
    </row>
    <row r="313" ht="13.5" thickBot="1">
      <c r="M313" s="191"/>
    </row>
    <row r="314" spans="11:16" ht="25.5" customHeight="1" thickBot="1">
      <c r="K314" s="236" t="s">
        <v>35</v>
      </c>
      <c r="L314" s="238"/>
      <c r="M314" s="190"/>
      <c r="N314" s="236" t="s">
        <v>81</v>
      </c>
      <c r="O314" s="237"/>
      <c r="P314" s="238"/>
    </row>
    <row r="315" spans="11:16" ht="13.5" thickBot="1">
      <c r="K315" s="73"/>
      <c r="L315" s="72"/>
      <c r="M315" s="190"/>
      <c r="N315" s="73"/>
      <c r="O315" s="73"/>
      <c r="P315" s="72"/>
    </row>
    <row r="316" spans="11:16" ht="26.25" thickBot="1">
      <c r="K316" s="74" t="s">
        <v>86</v>
      </c>
      <c r="L316" s="75" t="s">
        <v>33</v>
      </c>
      <c r="M316" s="190"/>
      <c r="N316" s="162" t="s">
        <v>95</v>
      </c>
      <c r="O316" s="162" t="s">
        <v>84</v>
      </c>
      <c r="P316" s="76" t="s">
        <v>6</v>
      </c>
    </row>
    <row r="317" spans="11:16" ht="12.75">
      <c r="K317" s="78"/>
      <c r="L317" s="69"/>
      <c r="M317" s="191"/>
      <c r="N317" s="79" t="s">
        <v>5</v>
      </c>
      <c r="O317" s="79" t="s">
        <v>5</v>
      </c>
      <c r="P317" s="80"/>
    </row>
    <row r="318" spans="11:16" ht="12.75">
      <c r="K318" s="202" t="s">
        <v>109</v>
      </c>
      <c r="L318" s="70"/>
      <c r="M318" s="193"/>
      <c r="N318" s="84">
        <f>IF(ISERROR(AVERAGE(N319:N324)),"",AVERAGE(N319:N324))</f>
      </c>
      <c r="O318" s="84">
        <f>IF(ISERROR(AVERAGE(O319:O324)),"",AVERAGE(O319:O324))</f>
      </c>
      <c r="P318" s="104"/>
    </row>
    <row r="319" spans="11:16" ht="38.25">
      <c r="K319" s="82"/>
      <c r="L319" s="86" t="str">
        <f>IF(ISERROR(VLOOKUP(CONCATENATE($K306,$K309),$C$5:$I$12,3,FALSE)),"",VLOOKUP(CONCATENATE($K306,$K309),$C$5:$I$12,3,FALSE))</f>
        <v>Do authorities have the capacity to undertake mapping and SWOT (strengths, weaknesses, opportunities and threats) analysis of existing economic, knowledge and people to people linkages with key global and regional actors?</v>
      </c>
      <c r="M319" s="193"/>
      <c r="N319" s="103"/>
      <c r="O319" s="103"/>
      <c r="P319" s="102"/>
    </row>
    <row r="320" spans="11:16" ht="12.75" outlineLevel="1">
      <c r="K320" s="153"/>
      <c r="L320" s="90"/>
      <c r="M320" s="193"/>
      <c r="N320" s="101"/>
      <c r="O320" s="101"/>
      <c r="P320" s="102"/>
    </row>
    <row r="321" spans="11:16" ht="12.75" outlineLevel="1">
      <c r="K321" s="153"/>
      <c r="L321" s="90"/>
      <c r="M321" s="193"/>
      <c r="N321" s="101"/>
      <c r="O321" s="101"/>
      <c r="P321" s="102"/>
    </row>
    <row r="322" spans="11:16" ht="12.75" outlineLevel="1">
      <c r="K322" s="153"/>
      <c r="L322" s="90"/>
      <c r="M322" s="193"/>
      <c r="N322" s="101"/>
      <c r="O322" s="101"/>
      <c r="P322" s="102"/>
    </row>
    <row r="323" spans="11:16" ht="12.75" outlineLevel="1">
      <c r="K323" s="153"/>
      <c r="L323" s="90"/>
      <c r="M323" s="193"/>
      <c r="N323" s="101"/>
      <c r="O323" s="101"/>
      <c r="P323" s="102"/>
    </row>
    <row r="324" spans="11:16" ht="12.75" outlineLevel="1">
      <c r="K324" s="153"/>
      <c r="L324" s="90"/>
      <c r="M324" s="193"/>
      <c r="N324" s="101"/>
      <c r="O324" s="101"/>
      <c r="P324" s="102"/>
    </row>
    <row r="325" spans="11:16" ht="12.75">
      <c r="K325" s="202" t="s">
        <v>110</v>
      </c>
      <c r="L325" s="70"/>
      <c r="M325" s="195"/>
      <c r="N325" s="84">
        <f>IF(ISERROR(AVERAGE(N326:N331)),"",AVERAGE(N326:N331))</f>
      </c>
      <c r="O325" s="84">
        <f>IF(ISERROR(AVERAGE(O326:O331)),"",AVERAGE(O326:O331))</f>
      </c>
      <c r="P325" s="104"/>
    </row>
    <row r="326" spans="11:16" ht="38.25">
      <c r="K326" s="82"/>
      <c r="L326" s="86" t="str">
        <f>IF(ISERROR(VLOOKUP(CONCATENATE($K$6,$K$9),$C$5:$I$12,4,FALSE)),"",VLOOKUP(CONCATENATE($K$6,$K$9),$C$5:$I$12,4,FALSE))</f>
        <v>Do authorities have the capacity to develop and manage accountability mechanisms to ensure formulation of clear and transparent policies and strategies?</v>
      </c>
      <c r="M326" s="195"/>
      <c r="N326" s="101"/>
      <c r="O326" s="101"/>
      <c r="P326" s="102"/>
    </row>
    <row r="327" spans="11:16" ht="12.75" outlineLevel="1">
      <c r="K327" s="82"/>
      <c r="L327" s="90"/>
      <c r="M327" s="195"/>
      <c r="N327" s="101"/>
      <c r="O327" s="101"/>
      <c r="P327" s="102"/>
    </row>
    <row r="328" spans="11:16" ht="12.75" outlineLevel="1">
      <c r="K328" s="82"/>
      <c r="L328" s="90"/>
      <c r="M328" s="195"/>
      <c r="N328" s="101"/>
      <c r="O328" s="101"/>
      <c r="P328" s="102"/>
    </row>
    <row r="329" spans="11:16" ht="12.75" outlineLevel="1">
      <c r="K329" s="82"/>
      <c r="L329" s="90"/>
      <c r="M329" s="195"/>
      <c r="N329" s="101"/>
      <c r="O329" s="101"/>
      <c r="P329" s="102"/>
    </row>
    <row r="330" spans="11:16" ht="12.75" outlineLevel="1">
      <c r="K330" s="82"/>
      <c r="L330" s="90"/>
      <c r="M330" s="195"/>
      <c r="N330" s="101"/>
      <c r="O330" s="101"/>
      <c r="P330" s="102"/>
    </row>
    <row r="331" spans="11:16" ht="12.75" outlineLevel="1">
      <c r="K331" s="82"/>
      <c r="L331" s="90"/>
      <c r="M331" s="195"/>
      <c r="N331" s="101"/>
      <c r="O331" s="101"/>
      <c r="P331" s="102"/>
    </row>
    <row r="332" spans="11:16" ht="12.75">
      <c r="K332" s="202" t="s">
        <v>111</v>
      </c>
      <c r="L332" s="70"/>
      <c r="M332" s="195"/>
      <c r="N332" s="84">
        <f>IF(ISERROR(AVERAGE(N333:N338)),"",AVERAGE(N333:N338))</f>
      </c>
      <c r="O332" s="84">
        <f>IF(ISERROR(AVERAGE(O333:O338)),"",AVERAGE(O333:O338))</f>
      </c>
      <c r="P332" s="104"/>
    </row>
    <row r="333" spans="11:16" ht="38.25">
      <c r="K333" s="82"/>
      <c r="L333" s="86" t="str">
        <f>IF(ISERROR(VLOOKUP(CONCATENATE($K$6,$K$9),$C$5:$I$12,5,FALSE)),"",VLOOKUP(CONCATENATE($K$6,$K$9),$C$5:$I$12,5,FALSE))</f>
        <v>Do authorities have the capacity to do costing exercises and mobilize resources based on financial implications of public sector accountability strategies and programmes?</v>
      </c>
      <c r="M333" s="195"/>
      <c r="N333" s="101"/>
      <c r="O333" s="101"/>
      <c r="P333" s="102"/>
    </row>
    <row r="334" spans="11:16" ht="12.75" outlineLevel="1">
      <c r="K334" s="82"/>
      <c r="L334" s="90"/>
      <c r="M334" s="195"/>
      <c r="N334" s="101"/>
      <c r="O334" s="101"/>
      <c r="P334" s="102"/>
    </row>
    <row r="335" spans="11:16" ht="12.75" outlineLevel="1">
      <c r="K335" s="82"/>
      <c r="L335" s="90"/>
      <c r="M335" s="195"/>
      <c r="N335" s="101"/>
      <c r="O335" s="101"/>
      <c r="P335" s="102"/>
    </row>
    <row r="336" spans="11:16" ht="12.75" outlineLevel="1">
      <c r="K336" s="82"/>
      <c r="L336" s="90"/>
      <c r="M336" s="195"/>
      <c r="N336" s="101"/>
      <c r="O336" s="101"/>
      <c r="P336" s="102"/>
    </row>
    <row r="337" spans="11:16" ht="12.75" outlineLevel="1">
      <c r="K337" s="82"/>
      <c r="L337" s="90"/>
      <c r="M337" s="195"/>
      <c r="N337" s="101"/>
      <c r="O337" s="101"/>
      <c r="P337" s="102"/>
    </row>
    <row r="338" spans="11:16" ht="12.75" outlineLevel="1">
      <c r="K338" s="82"/>
      <c r="L338" s="90"/>
      <c r="M338" s="195"/>
      <c r="N338" s="101"/>
      <c r="O338" s="101"/>
      <c r="P338" s="102"/>
    </row>
    <row r="339" spans="11:16" ht="12.75">
      <c r="K339" s="202" t="s">
        <v>112</v>
      </c>
      <c r="L339" s="70"/>
      <c r="M339" s="193"/>
      <c r="N339" s="84">
        <f>IF(ISERROR(AVERAGE(N340:N345)),"",AVERAGE(N340:N345))</f>
      </c>
      <c r="O339" s="84">
        <f>IF(ISERROR(AVERAGE(O340:O345)),"",AVERAGE(O340:O345))</f>
      </c>
      <c r="P339" s="104"/>
    </row>
    <row r="340" spans="11:16" ht="25.5">
      <c r="K340" s="82"/>
      <c r="L340" s="86" t="str">
        <f>IF(ISERROR(VLOOKUP(CONCATENATE($K$6,$K$9),$C$5:$I$12,6,FALSE)),"",VLOOKUP(CONCATENATE($K$6,$K$9),$C$5:$I$12,6,FALSE))</f>
        <v>Do authorities have the capacity to implement public sector accountability programmes and projects in collaboration with local bodies and citizen groups?</v>
      </c>
      <c r="M340" s="193"/>
      <c r="N340" s="101"/>
      <c r="O340" s="101"/>
      <c r="P340" s="102"/>
    </row>
    <row r="341" spans="11:16" ht="12.75" outlineLevel="1">
      <c r="K341" s="82"/>
      <c r="L341" s="90"/>
      <c r="M341" s="193"/>
      <c r="N341" s="101"/>
      <c r="O341" s="101"/>
      <c r="P341" s="102"/>
    </row>
    <row r="342" spans="11:16" ht="12.75" outlineLevel="1">
      <c r="K342" s="82"/>
      <c r="L342" s="90"/>
      <c r="M342" s="193"/>
      <c r="N342" s="101"/>
      <c r="O342" s="101"/>
      <c r="P342" s="102"/>
    </row>
    <row r="343" spans="11:16" ht="12.75" outlineLevel="1">
      <c r="K343" s="82"/>
      <c r="L343" s="90"/>
      <c r="M343" s="193"/>
      <c r="N343" s="101"/>
      <c r="O343" s="101"/>
      <c r="P343" s="102"/>
    </row>
    <row r="344" spans="11:16" ht="12.75" outlineLevel="1">
      <c r="K344" s="82"/>
      <c r="L344" s="90"/>
      <c r="M344" s="193"/>
      <c r="N344" s="101"/>
      <c r="O344" s="101"/>
      <c r="P344" s="102"/>
    </row>
    <row r="345" spans="11:16" ht="12.75" outlineLevel="1">
      <c r="K345" s="82"/>
      <c r="L345" s="90"/>
      <c r="M345" s="193"/>
      <c r="N345" s="101"/>
      <c r="O345" s="101"/>
      <c r="P345" s="102"/>
    </row>
    <row r="346" spans="11:16" ht="12.75">
      <c r="K346" s="217" t="s">
        <v>113</v>
      </c>
      <c r="L346" s="70"/>
      <c r="M346" s="191"/>
      <c r="N346" s="84">
        <f>IF(ISERROR(AVERAGE(N369:N374)),"",AVERAGE(N369:N374))</f>
      </c>
      <c r="O346" s="84">
        <f>IF(ISERROR(AVERAGE(O369:O374)),"",AVERAGE(O369:O374))</f>
      </c>
      <c r="P346" s="104"/>
    </row>
    <row r="347" spans="11:16" ht="25.5">
      <c r="K347" s="82"/>
      <c r="L347" s="86" t="str">
        <f>IF(ISERROR(VLOOKUP(CONCATENATE($K$6,$K$9),$C$5:$I$12,7,FALSE)),"",VLOOKUP(CONCATENATE($K$6,$K$9),$C$5:$I$12,7,FALSE))</f>
        <v>Do authorities have the capacity to develop mechanisms for monitoring and evaluation of public sector accountability policies and programmes?</v>
      </c>
      <c r="M347" s="191"/>
      <c r="N347" s="101"/>
      <c r="O347" s="101"/>
      <c r="P347" s="102"/>
    </row>
    <row r="348" spans="11:16" ht="12.75" outlineLevel="1">
      <c r="K348" s="82"/>
      <c r="L348" s="90"/>
      <c r="M348" s="191"/>
      <c r="N348" s="101"/>
      <c r="O348" s="101"/>
      <c r="P348" s="102"/>
    </row>
    <row r="349" spans="11:16" ht="12.75" outlineLevel="1">
      <c r="K349" s="82"/>
      <c r="L349" s="90"/>
      <c r="M349" s="191"/>
      <c r="N349" s="101"/>
      <c r="O349" s="101"/>
      <c r="P349" s="102"/>
    </row>
    <row r="350" spans="11:16" ht="12.75" outlineLevel="1">
      <c r="K350" s="82"/>
      <c r="L350" s="90"/>
      <c r="M350" s="191"/>
      <c r="N350" s="101"/>
      <c r="O350" s="101"/>
      <c r="P350" s="102"/>
    </row>
    <row r="351" spans="11:16" ht="12.75" outlineLevel="1">
      <c r="K351" s="82"/>
      <c r="L351" s="90"/>
      <c r="M351" s="191"/>
      <c r="N351" s="101"/>
      <c r="O351" s="101"/>
      <c r="P351" s="102"/>
    </row>
    <row r="352" spans="11:16" ht="12.75" outlineLevel="1">
      <c r="K352" s="82"/>
      <c r="L352" s="90"/>
      <c r="M352" s="191"/>
      <c r="N352" s="101"/>
      <c r="O352" s="101"/>
      <c r="P352" s="102"/>
    </row>
    <row r="353" spans="14:15" ht="12.75">
      <c r="N353" s="88"/>
      <c r="O353" s="88"/>
    </row>
    <row r="354" ht="13.5" thickBot="1"/>
    <row r="355" spans="11:13" ht="12.75">
      <c r="K355" s="62" t="s">
        <v>4</v>
      </c>
      <c r="L355" s="63"/>
      <c r="M355" s="190"/>
    </row>
    <row r="356" spans="11:16" ht="13.5" thickBot="1">
      <c r="K356" s="99" t="s">
        <v>108</v>
      </c>
      <c r="L356" s="66">
        <f>IF(OR(M356=M306,M356=M6,M356=M56,M356=M106,M356=M156,M356=M206,M356=M256),"Cross Section of Core Issue and Point of Entry Already Assessed","")</f>
      </c>
      <c r="M356" s="190">
        <f>VLOOKUP(CONCATENATE(K356,K359),$C$5:$J$26,2,FALSE)</f>
        <v>8</v>
      </c>
      <c r="N356" s="239" t="s">
        <v>90</v>
      </c>
      <c r="O356" s="239"/>
      <c r="P356" s="239"/>
    </row>
    <row r="357" spans="11:15" ht="13.5" thickBot="1">
      <c r="K357" s="67"/>
      <c r="L357" s="64"/>
      <c r="M357" s="190"/>
      <c r="N357" s="92" t="s">
        <v>82</v>
      </c>
      <c r="O357" s="92"/>
    </row>
    <row r="358" spans="11:15" ht="12.75">
      <c r="K358" s="62" t="s">
        <v>3</v>
      </c>
      <c r="L358" s="64"/>
      <c r="M358" s="190"/>
      <c r="N358" s="92" t="s">
        <v>77</v>
      </c>
      <c r="O358" s="92"/>
    </row>
    <row r="359" spans="11:15" ht="13.5" thickBot="1">
      <c r="K359" s="100" t="s">
        <v>69</v>
      </c>
      <c r="L359" s="64">
        <f>L356</f>
      </c>
      <c r="M359" s="190"/>
      <c r="N359" s="92" t="s">
        <v>78</v>
      </c>
      <c r="O359" s="92"/>
    </row>
    <row r="360" spans="11:15" ht="13.5" thickBot="1">
      <c r="K360" s="68"/>
      <c r="L360" s="69"/>
      <c r="M360" s="191"/>
      <c r="N360" s="92" t="s">
        <v>79</v>
      </c>
      <c r="O360" s="92"/>
    </row>
    <row r="361" spans="11:15" ht="12.75">
      <c r="K361" s="62" t="s">
        <v>7</v>
      </c>
      <c r="L361" s="64"/>
      <c r="M361" s="192"/>
      <c r="N361" s="92" t="s">
        <v>83</v>
      </c>
      <c r="O361" s="92"/>
    </row>
    <row r="362" spans="11:13" ht="13.5" thickBot="1">
      <c r="K362" s="71">
        <f>IF(ISERROR(AVERAGE(N369:N374,N376:N381,N383:N388,N390:N395,N397:N402)),"",AVERAGE(N369:N374,N376:N381,N383:N388,N390:N395,N397:N402))</f>
      </c>
      <c r="L362" s="58"/>
      <c r="M362" s="191"/>
    </row>
    <row r="363" ht="13.5" thickBot="1">
      <c r="M363" s="191"/>
    </row>
    <row r="364" spans="11:16" ht="25.5" customHeight="1" thickBot="1">
      <c r="K364" s="236" t="s">
        <v>35</v>
      </c>
      <c r="L364" s="238"/>
      <c r="M364" s="190"/>
      <c r="N364" s="236" t="s">
        <v>81</v>
      </c>
      <c r="O364" s="237"/>
      <c r="P364" s="238"/>
    </row>
    <row r="365" spans="11:16" ht="13.5" thickBot="1">
      <c r="K365" s="73"/>
      <c r="L365" s="72"/>
      <c r="M365" s="190"/>
      <c r="N365" s="73"/>
      <c r="O365" s="73"/>
      <c r="P365" s="72"/>
    </row>
    <row r="366" spans="11:16" ht="26.25" thickBot="1">
      <c r="K366" s="74" t="s">
        <v>86</v>
      </c>
      <c r="L366" s="75" t="s">
        <v>33</v>
      </c>
      <c r="M366" s="190"/>
      <c r="N366" s="162" t="s">
        <v>95</v>
      </c>
      <c r="O366" s="162" t="s">
        <v>84</v>
      </c>
      <c r="P366" s="76" t="s">
        <v>6</v>
      </c>
    </row>
    <row r="367" spans="11:16" ht="12.75">
      <c r="K367" s="78"/>
      <c r="L367" s="69"/>
      <c r="M367" s="191"/>
      <c r="N367" s="79" t="s">
        <v>5</v>
      </c>
      <c r="O367" s="79" t="s">
        <v>5</v>
      </c>
      <c r="P367" s="80"/>
    </row>
    <row r="368" spans="11:16" ht="12.75">
      <c r="K368" s="202" t="s">
        <v>109</v>
      </c>
      <c r="L368" s="70"/>
      <c r="M368" s="193"/>
      <c r="N368" s="84">
        <f>IF(ISERROR(AVERAGE(N369:N374)),"",(AVERAGE(N369:N374)))</f>
      </c>
      <c r="O368" s="84">
        <f>IF(ISERROR(AVERAGE(O369:O374)),"",(AVERAGE(O369:O374)))</f>
      </c>
      <c r="P368" s="104"/>
    </row>
    <row r="369" spans="11:16" ht="51">
      <c r="K369" s="82"/>
      <c r="L369" s="86" t="str">
        <f>IF(ISERROR(VLOOKUP(CONCATENATE($K356,$K359),$C$5:$I$12,3,FALSE)),"",VLOOKUP(CONCATENATE($K356,$K359),$C$5:$I$12,3,FALSE))</f>
        <v>Does the organisation have the capacity to undertake comprehensive SWOT (strengths, weaknesses, opportunities and threats) analysis, for example in such areas as management practices, knowledge and skills, financial and material resources?</v>
      </c>
      <c r="M369" s="193"/>
      <c r="N369" s="103"/>
      <c r="O369" s="103"/>
      <c r="P369" s="102"/>
    </row>
    <row r="370" spans="11:16" ht="12.75" outlineLevel="1">
      <c r="K370" s="153"/>
      <c r="L370" s="90"/>
      <c r="M370" s="193"/>
      <c r="N370" s="101"/>
      <c r="O370" s="101"/>
      <c r="P370" s="102"/>
    </row>
    <row r="371" spans="11:16" ht="12.75" outlineLevel="1">
      <c r="K371" s="153"/>
      <c r="L371" s="90"/>
      <c r="M371" s="193"/>
      <c r="N371" s="101"/>
      <c r="O371" s="101"/>
      <c r="P371" s="102"/>
    </row>
    <row r="372" spans="11:16" ht="12.75" outlineLevel="1">
      <c r="K372" s="153"/>
      <c r="L372" s="90"/>
      <c r="M372" s="193"/>
      <c r="N372" s="101"/>
      <c r="O372" s="101"/>
      <c r="P372" s="102"/>
    </row>
    <row r="373" spans="11:16" ht="12.75" outlineLevel="1">
      <c r="K373" s="153"/>
      <c r="L373" s="90"/>
      <c r="M373" s="193"/>
      <c r="N373" s="101"/>
      <c r="O373" s="101"/>
      <c r="P373" s="102"/>
    </row>
    <row r="374" spans="11:16" ht="12.75" outlineLevel="1">
      <c r="K374" s="153"/>
      <c r="L374" s="90"/>
      <c r="M374" s="193"/>
      <c r="N374" s="101"/>
      <c r="O374" s="101"/>
      <c r="P374" s="102"/>
    </row>
    <row r="375" spans="11:16" ht="12.75">
      <c r="K375" s="202" t="s">
        <v>110</v>
      </c>
      <c r="L375" s="70"/>
      <c r="M375" s="195"/>
      <c r="N375" s="84">
        <f>IF(ISERROR(AVERAGE(N376:N381)),"",(AVERAGE(N376:N381)))</f>
      </c>
      <c r="O375" s="84">
        <f>IF(ISERROR(AVERAGE(O376:O381)),"",(AVERAGE(O376:O381)))</f>
      </c>
      <c r="P375" s="104"/>
    </row>
    <row r="376" spans="11:16" ht="38.25">
      <c r="K376" s="82"/>
      <c r="L376" s="86" t="str">
        <f>IF(ISERROR(VLOOKUP(CONCATENATE($K$356,$K$359),$C$5:$I$12,4,FALSE)),"",VLOOKUP(CONCATENATE($K$356,$K$359),$C$5:$I$12,4,FALSE))</f>
        <v>Does the organisation have the capacity to formulate long-term policies and strategies for its growth and development in globalized and closely linked economies and markets?</v>
      </c>
      <c r="M376" s="195"/>
      <c r="N376" s="101"/>
      <c r="O376" s="101"/>
      <c r="P376" s="102"/>
    </row>
    <row r="377" spans="11:16" ht="12.75" outlineLevel="1">
      <c r="K377" s="82"/>
      <c r="L377" s="90"/>
      <c r="M377" s="195"/>
      <c r="N377" s="101"/>
      <c r="O377" s="101"/>
      <c r="P377" s="102"/>
    </row>
    <row r="378" spans="11:16" ht="12.75" outlineLevel="1">
      <c r="K378" s="82"/>
      <c r="L378" s="90"/>
      <c r="M378" s="195"/>
      <c r="N378" s="101"/>
      <c r="O378" s="101"/>
      <c r="P378" s="102"/>
    </row>
    <row r="379" spans="11:16" ht="12.75" outlineLevel="1">
      <c r="K379" s="82"/>
      <c r="L379" s="90"/>
      <c r="M379" s="195"/>
      <c r="N379" s="101"/>
      <c r="O379" s="101"/>
      <c r="P379" s="102"/>
    </row>
    <row r="380" spans="11:16" ht="12.75" outlineLevel="1">
      <c r="K380" s="82"/>
      <c r="L380" s="90"/>
      <c r="M380" s="195"/>
      <c r="N380" s="101"/>
      <c r="O380" s="101"/>
      <c r="P380" s="102"/>
    </row>
    <row r="381" spans="11:16" ht="12.75" outlineLevel="1">
      <c r="K381" s="82"/>
      <c r="L381" s="90"/>
      <c r="M381" s="195"/>
      <c r="N381" s="101"/>
      <c r="O381" s="101"/>
      <c r="P381" s="102"/>
    </row>
    <row r="382" spans="11:16" ht="12.75">
      <c r="K382" s="202" t="s">
        <v>111</v>
      </c>
      <c r="L382" s="70"/>
      <c r="M382" s="195"/>
      <c r="N382" s="84">
        <f>IF(ISERROR(AVERAGE(N383:N388)),"",(AVERAGE(N383:N388)))</f>
      </c>
      <c r="O382" s="84">
        <f>IF(ISERROR(AVERAGE(O383:O388)),"",(AVERAGE(O383:O388)))</f>
      </c>
      <c r="P382" s="104"/>
    </row>
    <row r="383" spans="11:16" ht="25.5">
      <c r="K383" s="82"/>
      <c r="L383" s="86" t="str">
        <f>IF(ISERROR(VLOOKUP(CONCATENATE($K$356,$K$359),$C$5:$I$12,5,FALSE)),"",VLOOKUP(CONCATENATE($K$356,$K$359),$C$5:$I$12,5,FALSE))</f>
        <v>Does the organisation have the capacity to negotiate external resources and efficiently manage funding from outside?</v>
      </c>
      <c r="M383" s="195"/>
      <c r="N383" s="101"/>
      <c r="O383" s="101"/>
      <c r="P383" s="102"/>
    </row>
    <row r="384" spans="11:16" ht="12.75" outlineLevel="1">
      <c r="K384" s="82"/>
      <c r="L384" s="90"/>
      <c r="M384" s="195"/>
      <c r="N384" s="101"/>
      <c r="O384" s="101"/>
      <c r="P384" s="102"/>
    </row>
    <row r="385" spans="11:16" ht="12.75" outlineLevel="1">
      <c r="K385" s="82"/>
      <c r="L385" s="90"/>
      <c r="M385" s="195"/>
      <c r="N385" s="101"/>
      <c r="O385" s="101"/>
      <c r="P385" s="102"/>
    </row>
    <row r="386" spans="11:16" ht="12.75" outlineLevel="1">
      <c r="K386" s="82"/>
      <c r="L386" s="90"/>
      <c r="M386" s="195"/>
      <c r="N386" s="101"/>
      <c r="O386" s="101"/>
      <c r="P386" s="102"/>
    </row>
    <row r="387" spans="11:16" ht="12.75" outlineLevel="1">
      <c r="K387" s="82"/>
      <c r="L387" s="90"/>
      <c r="M387" s="195"/>
      <c r="N387" s="101"/>
      <c r="O387" s="101"/>
      <c r="P387" s="102"/>
    </row>
    <row r="388" spans="11:16" ht="12.75" outlineLevel="1">
      <c r="K388" s="82"/>
      <c r="L388" s="90"/>
      <c r="M388" s="195"/>
      <c r="N388" s="101"/>
      <c r="O388" s="101"/>
      <c r="P388" s="102"/>
    </row>
    <row r="389" spans="11:16" ht="12.75">
      <c r="K389" s="202" t="s">
        <v>112</v>
      </c>
      <c r="L389" s="70"/>
      <c r="M389" s="193"/>
      <c r="N389" s="84">
        <f>IF(ISERROR(AVERAGE(N390:N395)),"",(AVERAGE(N390:N395)))</f>
      </c>
      <c r="O389" s="84">
        <f>IF(ISERROR(AVERAGE(O390:O395)),"",(AVERAGE(O390:O395)))</f>
      </c>
      <c r="P389" s="104"/>
    </row>
    <row r="390" spans="11:16" ht="25.5">
      <c r="K390" s="82"/>
      <c r="L390" s="86" t="str">
        <f>IF(ISERROR(VLOOKUP(CONCATENATE($K$356,$K$359),$C$5:$I$12,6,FALSE)),"",VLOOKUP(CONCATENATE($K$356,$K$359),$C$5:$I$12,6,FALSE))</f>
        <v>Does the organisation have the capacity to implement programmes and projects to facilitate better management of external relations?</v>
      </c>
      <c r="M390" s="193"/>
      <c r="N390" s="101"/>
      <c r="O390" s="101"/>
      <c r="P390" s="102"/>
    </row>
    <row r="391" spans="11:16" ht="12.75" outlineLevel="1">
      <c r="K391" s="82"/>
      <c r="L391" s="90"/>
      <c r="M391" s="193"/>
      <c r="N391" s="101"/>
      <c r="O391" s="101"/>
      <c r="P391" s="102"/>
    </row>
    <row r="392" spans="11:16" ht="12.75" outlineLevel="1">
      <c r="K392" s="82"/>
      <c r="L392" s="90"/>
      <c r="M392" s="193"/>
      <c r="N392" s="101"/>
      <c r="O392" s="101"/>
      <c r="P392" s="102"/>
    </row>
    <row r="393" spans="11:16" ht="12.75" outlineLevel="1">
      <c r="K393" s="82"/>
      <c r="L393" s="90"/>
      <c r="M393" s="193"/>
      <c r="N393" s="101"/>
      <c r="O393" s="101"/>
      <c r="P393" s="102"/>
    </row>
    <row r="394" spans="11:16" ht="12.75" outlineLevel="1">
      <c r="K394" s="82"/>
      <c r="L394" s="90"/>
      <c r="M394" s="193"/>
      <c r="N394" s="101"/>
      <c r="O394" s="101"/>
      <c r="P394" s="102"/>
    </row>
    <row r="395" spans="11:16" ht="12.75" outlineLevel="1">
      <c r="K395" s="82"/>
      <c r="L395" s="90"/>
      <c r="M395" s="193"/>
      <c r="N395" s="101"/>
      <c r="O395" s="101"/>
      <c r="P395" s="102"/>
    </row>
    <row r="396" spans="11:16" ht="12.75">
      <c r="K396" s="217" t="s">
        <v>113</v>
      </c>
      <c r="L396" s="70"/>
      <c r="M396" s="191"/>
      <c r="N396" s="84">
        <f>IF(ISERROR(AVERAGE(N397:N402)),"",(AVERAGE(N397:N402)))</f>
      </c>
      <c r="O396" s="84">
        <f>IF(ISERROR(AVERAGE(O397:O402)),"",(AVERAGE(O397:O402)))</f>
      </c>
      <c r="P396" s="104"/>
    </row>
    <row r="397" spans="11:16" ht="25.5">
      <c r="K397" s="82"/>
      <c r="L397" s="86" t="str">
        <f>IF(ISERROR(VLOOKUP(CONCATENATE($K$356,$K$359),$C$5:$I$12,7,FALSE)),"",VLOOKUP(CONCATENATE($K$356,$K$359),$C$5:$I$12,7,FALSE))</f>
        <v>Does the organisation have the capacity to monitor and evaluate management of its relations with external partners?</v>
      </c>
      <c r="M397" s="191"/>
      <c r="N397" s="101"/>
      <c r="O397" s="101"/>
      <c r="P397" s="102"/>
    </row>
    <row r="398" spans="11:16" ht="12.75" outlineLevel="1">
      <c r="K398" s="82"/>
      <c r="L398" s="90"/>
      <c r="M398" s="191"/>
      <c r="N398" s="101"/>
      <c r="O398" s="101"/>
      <c r="P398" s="102"/>
    </row>
    <row r="399" spans="11:16" ht="12.75" outlineLevel="1">
      <c r="K399" s="82"/>
      <c r="L399" s="90"/>
      <c r="M399" s="191"/>
      <c r="N399" s="101"/>
      <c r="O399" s="101"/>
      <c r="P399" s="102"/>
    </row>
    <row r="400" spans="11:16" ht="12.75" outlineLevel="1">
      <c r="K400" s="82"/>
      <c r="L400" s="90"/>
      <c r="M400" s="191"/>
      <c r="N400" s="101"/>
      <c r="O400" s="101"/>
      <c r="P400" s="102"/>
    </row>
    <row r="401" spans="11:16" ht="12.75" outlineLevel="1">
      <c r="K401" s="82"/>
      <c r="L401" s="90"/>
      <c r="M401" s="191"/>
      <c r="N401" s="101"/>
      <c r="O401" s="101"/>
      <c r="P401" s="102"/>
    </row>
    <row r="402" spans="11:16" ht="12.75" outlineLevel="1">
      <c r="K402" s="82"/>
      <c r="L402" s="90"/>
      <c r="M402" s="191"/>
      <c r="N402" s="101"/>
      <c r="O402" s="101"/>
      <c r="P402" s="102"/>
    </row>
    <row r="403" spans="14:15" ht="12.75">
      <c r="N403" s="88"/>
      <c r="O403" s="88"/>
    </row>
  </sheetData>
  <sheetProtection password="CFCB" sheet="1"/>
  <mergeCells count="24">
    <mergeCell ref="N306:P306"/>
    <mergeCell ref="N356:P356"/>
    <mergeCell ref="K314:L314"/>
    <mergeCell ref="N314:P314"/>
    <mergeCell ref="K364:L364"/>
    <mergeCell ref="N364:P364"/>
    <mergeCell ref="N6:P6"/>
    <mergeCell ref="N56:P56"/>
    <mergeCell ref="N106:P106"/>
    <mergeCell ref="N156:P156"/>
    <mergeCell ref="N206:P206"/>
    <mergeCell ref="K264:L264"/>
    <mergeCell ref="N264:P264"/>
    <mergeCell ref="K14:L14"/>
    <mergeCell ref="N14:P14"/>
    <mergeCell ref="K64:L64"/>
    <mergeCell ref="N64:P64"/>
    <mergeCell ref="K114:L114"/>
    <mergeCell ref="N114:P114"/>
    <mergeCell ref="N256:P256"/>
    <mergeCell ref="K164:L164"/>
    <mergeCell ref="N164:P164"/>
    <mergeCell ref="K214:L214"/>
    <mergeCell ref="N214:P214"/>
  </mergeCells>
  <dataValidations count="2">
    <dataValidation type="list" allowBlank="1" showInputMessage="1" showErrorMessage="1" sqref="K6 K356 K306 K256 K206 K156 K106 K56">
      <formula1>$A$5:$A$9</formula1>
    </dataValidation>
    <dataValidation type="list" allowBlank="1" showInputMessage="1" showErrorMessage="1" sqref="K9 K359 K309 K259 K209 K159 K109 K59">
      <formula1>$B$5:$B$7</formula1>
    </dataValidation>
  </dataValidations>
  <printOptions/>
  <pageMargins left="0.68" right="0.7" top="1" bottom="1" header="0.5" footer="0.5"/>
  <pageSetup fitToHeight="4" horizontalDpi="600" verticalDpi="600" orientation="landscape" scale="38" r:id="rId2"/>
  <rowBreaks count="7" manualBreakCount="7">
    <brk id="54" max="255" man="1"/>
    <brk id="104" max="255" man="1"/>
    <brk id="154" max="255" man="1"/>
    <brk id="204" max="255" man="1"/>
    <brk id="254" max="255" man="1"/>
    <brk id="304" max="255" man="1"/>
    <brk id="354" max="255" man="1"/>
  </rowBreaks>
  <tableParts>
    <tablePart r:id="rId1"/>
  </tableParts>
</worksheet>
</file>

<file path=xl/worksheets/sheet10.xml><?xml version="1.0" encoding="utf-8"?>
<worksheet xmlns="http://schemas.openxmlformats.org/spreadsheetml/2006/main" xmlns:r="http://schemas.openxmlformats.org/officeDocument/2006/relationships">
  <dimension ref="C1:I27"/>
  <sheetViews>
    <sheetView showGridLines="0" zoomScalePageLayoutView="0" workbookViewId="0" topLeftCell="A1">
      <selection activeCell="A1" sqref="A1"/>
    </sheetView>
  </sheetViews>
  <sheetFormatPr defaultColWidth="9.140625" defaultRowHeight="12.75"/>
  <cols>
    <col min="3" max="3" width="65.57421875" style="0" bestFit="1" customWidth="1"/>
    <col min="4" max="4" width="11.57421875" style="0" customWidth="1"/>
    <col min="5" max="5" width="16.28125" style="0" customWidth="1"/>
    <col min="6" max="6" width="13.7109375" style="0" customWidth="1"/>
    <col min="7" max="7" width="14.57421875" style="0" customWidth="1"/>
    <col min="8" max="8" width="12.8515625" style="0" customWidth="1"/>
  </cols>
  <sheetData>
    <row r="1" spans="5:9" ht="51">
      <c r="E1" s="24" t="s">
        <v>25</v>
      </c>
      <c r="F1" s="25" t="s">
        <v>38</v>
      </c>
      <c r="G1" s="25" t="s">
        <v>27</v>
      </c>
      <c r="H1" s="25" t="s">
        <v>26</v>
      </c>
      <c r="I1" s="26" t="s">
        <v>28</v>
      </c>
    </row>
    <row r="2" spans="3:9" ht="12.75">
      <c r="C2" t="s">
        <v>43</v>
      </c>
      <c r="E2" t="str">
        <f>'2 Access to Information'!E6</f>
        <v>Do authorities have the capacity to create a vision for equitable, broad and meaningful access to and provision of information, knowledge and know-how?</v>
      </c>
      <c r="F2" t="str">
        <f>'2 Access to Information'!F6</f>
        <v>Do authorities have the capacity to develop policies and strategies to ensure access to and provision of information, knowledge and technologythroughout the development and planning process?</v>
      </c>
      <c r="G2" t="str">
        <f>'2 Access to Information'!G6</f>
        <v>Do authorities have the capacity to assess budgeting needs and resource allocations for developing capacity in areas of information management and strategy formulation?</v>
      </c>
      <c r="H2" t="str">
        <f>'2 Access to Information'!H6</f>
        <v>Do authorities have the capacity to implement programmes and projects for improving access to information, knowledge and technology?</v>
      </c>
      <c r="I2" t="str">
        <f>'2 Access to Information'!I6</f>
        <v>Do authorities have the capacity to monitor and evaluate if citizens have easy access to information, knowledge and technology at all levels?</v>
      </c>
    </row>
    <row r="3" spans="3:9" ht="12.75">
      <c r="C3" t="s">
        <v>44</v>
      </c>
      <c r="E3" t="str">
        <f>'1 Public Sector Accountability'!E6</f>
        <v>Do authorities have the capacity to develop accountability mechanisms that ensure efficient public service delivery?</v>
      </c>
      <c r="F3" t="str">
        <f>'1 Public Sector Accountability'!F6</f>
        <v>Do authorities have the capacity to develop and manage accountability mechanisms to ensure formulation of clear and transparent policies and strategies?</v>
      </c>
      <c r="G3" t="str">
        <f>'1 Public Sector Accountability'!G6</f>
        <v>Do authorities have the capacity to do costing exercises and mobilize resources based on financial implications of public sector accountability strategies and programmes?</v>
      </c>
      <c r="H3" t="str">
        <f>'1 Public Sector Accountability'!H6</f>
        <v>Do authorities have the capacity to implement public sector accountability programmes and projects in collaboration with local bodies and citizen groups?</v>
      </c>
      <c r="I3" t="str">
        <f>'1 Public Sector Accountability'!I6</f>
        <v>Do authorities have the capacity to develop mechanisms for monitoring and evaluation of public sector accountability policies and programmes?</v>
      </c>
    </row>
    <row r="4" spans="3:9" ht="12.75">
      <c r="C4" t="s">
        <v>45</v>
      </c>
      <c r="E4" t="str">
        <f>'3 Inclusion'!E6</f>
        <v>Do authorities have the capacity to enable broad-based and meaningful public participation throughout the process of creating national and/or local development plans?</v>
      </c>
      <c r="F4" t="str">
        <f>'3 Inclusion'!F6</f>
        <v>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v>
      </c>
      <c r="G4" t="str">
        <f>'3 Inclusion'!G6</f>
        <v>Do authorities have the capacity to ensure public participation in budgeting and management of resources for equitable delivery of services and empowerment of the poor?</v>
      </c>
      <c r="H4" t="str">
        <f>'3 Inclusion'!H6</f>
        <v>Do authorities have the capacity to implement and manage programmes, projects and mechanisms to ensure meaningful and systematic participation of the poor and the marginalized groups at all stages of the national planning process?</v>
      </c>
      <c r="I4" t="str">
        <f>'3 Inclusion'!I6</f>
        <v>Do authorities have the capacity to ensure availability and accessibility of communication and feedback mechanisms in both legislative and executive bodies to ensure citizens' concerns are taken into account in policy and programme development and implementation processes?</v>
      </c>
    </row>
    <row r="5" spans="3:9" ht="12.75">
      <c r="C5" t="s">
        <v>46</v>
      </c>
      <c r="E5" t="e">
        <f>#REF!</f>
        <v>#REF!</v>
      </c>
      <c r="F5" t="e">
        <f>#REF!</f>
        <v>#REF!</v>
      </c>
      <c r="G5" t="e">
        <f>#REF!</f>
        <v>#REF!</v>
      </c>
      <c r="H5" t="e">
        <f>#REF!</f>
        <v>#REF!</v>
      </c>
      <c r="I5" t="e">
        <f>#REF!</f>
        <v>#REF!</v>
      </c>
    </row>
    <row r="6" spans="3:9" ht="12.75">
      <c r="C6" t="s">
        <v>47</v>
      </c>
      <c r="E6" t="e">
        <f>#REF!</f>
        <v>#REF!</v>
      </c>
      <c r="F6" t="e">
        <f>#REF!</f>
        <v>#REF!</v>
      </c>
      <c r="G6" t="e">
        <f>#REF!</f>
        <v>#REF!</v>
      </c>
      <c r="H6" t="e">
        <f>#REF!</f>
        <v>#REF!</v>
      </c>
      <c r="I6" t="e">
        <f>#REF!</f>
        <v>#REF!</v>
      </c>
    </row>
    <row r="7" spans="3:9" ht="12.75">
      <c r="C7" t="s">
        <v>48</v>
      </c>
      <c r="E7" t="e">
        <f>#REF!</f>
        <v>#REF!</v>
      </c>
      <c r="F7" t="e">
        <f>#REF!</f>
        <v>#REF!</v>
      </c>
      <c r="G7" t="e">
        <f>#REF!</f>
        <v>#REF!</v>
      </c>
      <c r="H7" t="e">
        <f>#REF!</f>
        <v>#REF!</v>
      </c>
      <c r="I7" t="e">
        <f>#REF!</f>
        <v>#REF!</v>
      </c>
    </row>
    <row r="8" spans="3:9" ht="12.75">
      <c r="C8" t="s">
        <v>49</v>
      </c>
      <c r="E8" t="e">
        <f>#REF!</f>
        <v>#REF!</v>
      </c>
      <c r="F8" t="e">
        <f>#REF!</f>
        <v>#REF!</v>
      </c>
      <c r="G8" t="e">
        <f>#REF!</f>
        <v>#REF!</v>
      </c>
      <c r="H8" t="e">
        <f>#REF!</f>
        <v>#REF!</v>
      </c>
      <c r="I8" t="e">
        <f>#REF!</f>
        <v>#REF!</v>
      </c>
    </row>
    <row r="9" spans="3:9" ht="12.75">
      <c r="C9" t="s">
        <v>50</v>
      </c>
      <c r="E9" t="e">
        <f>#REF!</f>
        <v>#REF!</v>
      </c>
      <c r="F9" t="e">
        <f>#REF!</f>
        <v>#REF!</v>
      </c>
      <c r="G9" t="e">
        <f>#REF!</f>
        <v>#REF!</v>
      </c>
      <c r="H9" t="e">
        <f>#REF!</f>
        <v>#REF!</v>
      </c>
      <c r="I9" t="e">
        <f>#REF!</f>
        <v>#REF!</v>
      </c>
    </row>
    <row r="10" spans="3:9" ht="12.75">
      <c r="C10" t="s">
        <v>51</v>
      </c>
      <c r="E10" t="e">
        <f>#REF!</f>
        <v>#REF!</v>
      </c>
      <c r="F10" t="e">
        <f>#REF!</f>
        <v>#REF!</v>
      </c>
      <c r="G10" t="e">
        <f>#REF!</f>
        <v>#REF!</v>
      </c>
      <c r="H10" t="e">
        <f>#REF!</f>
        <v>#REF!</v>
      </c>
      <c r="I10" t="e">
        <f>#REF!</f>
        <v>#REF!</v>
      </c>
    </row>
    <row r="11" spans="3:9" ht="12.75">
      <c r="C11" t="s">
        <v>52</v>
      </c>
      <c r="E11" t="e">
        <f>#REF!</f>
        <v>#REF!</v>
      </c>
      <c r="F11" t="e">
        <f>#REF!</f>
        <v>#REF!</v>
      </c>
      <c r="G11" t="e">
        <f>#REF!</f>
        <v>#REF!</v>
      </c>
      <c r="H11" t="e">
        <f>#REF!</f>
        <v>#REF!</v>
      </c>
      <c r="I11" t="e">
        <f>#REF!</f>
        <v>#REF!</v>
      </c>
    </row>
    <row r="12" spans="3:9" ht="12.75">
      <c r="C12" t="s">
        <v>53</v>
      </c>
      <c r="E12" t="e">
        <f>#REF!</f>
        <v>#REF!</v>
      </c>
      <c r="F12" t="e">
        <f>#REF!</f>
        <v>#REF!</v>
      </c>
      <c r="G12" t="e">
        <f>#REF!</f>
        <v>#REF!</v>
      </c>
      <c r="H12" t="e">
        <f>#REF!</f>
        <v>#REF!</v>
      </c>
      <c r="I12" t="e">
        <f>#REF!</f>
        <v>#REF!</v>
      </c>
    </row>
    <row r="13" spans="3:9" ht="12.75">
      <c r="C13" t="s">
        <v>54</v>
      </c>
      <c r="E13" t="e">
        <f>#REF!</f>
        <v>#REF!</v>
      </c>
      <c r="F13" t="e">
        <f>#REF!</f>
        <v>#REF!</v>
      </c>
      <c r="G13" t="e">
        <f>#REF!</f>
        <v>#REF!</v>
      </c>
      <c r="H13" t="e">
        <f>#REF!</f>
        <v>#REF!</v>
      </c>
      <c r="I13" t="e">
        <f>#REF!</f>
        <v>#REF!</v>
      </c>
    </row>
    <row r="14" spans="3:9" ht="12.75">
      <c r="C14" t="s">
        <v>55</v>
      </c>
      <c r="E14" t="e">
        <f>#REF!</f>
        <v>#REF!</v>
      </c>
      <c r="F14" t="e">
        <f>#REF!</f>
        <v>#REF!</v>
      </c>
      <c r="G14" t="e">
        <f>#REF!</f>
        <v>#REF!</v>
      </c>
      <c r="H14" t="e">
        <f>#REF!</f>
        <v>#REF!</v>
      </c>
      <c r="I14" t="e">
        <f>#REF!</f>
        <v>#REF!</v>
      </c>
    </row>
    <row r="15" spans="3:9" ht="12.75">
      <c r="C15" t="s">
        <v>56</v>
      </c>
      <c r="E15" t="str">
        <f>'2 Access to Information'!E8</f>
        <v>Does the organisation have the capacity to assess and analyze knowledge and information gaps at all levels for better targeting of programmes/services?</v>
      </c>
      <c r="F15" t="str">
        <f>'2 Access to Information'!F8</f>
        <v>Does the organisation have the capacity to formulate policies and strategies regarding information, knowledge and technology?</v>
      </c>
      <c r="G15" t="str">
        <f>'2 Access to Information'!G8</f>
        <v>Does the organisation have the capacity to budget programmes to ensure access to and management of information, knowledge and technology?</v>
      </c>
      <c r="H15" t="str">
        <f>'2 Access to Information'!H8</f>
        <v>Does the organisation have the capacity to implement information, knowledge and technology programmes and initiatives?</v>
      </c>
      <c r="I15" t="str">
        <f>'2 Access to Information'!I8</f>
        <v>Does the organisation have the capacity to monitor and evaluate access to and availability of information, knowledge and technology for its employees and clients?</v>
      </c>
    </row>
    <row r="16" spans="3:9" ht="12.75">
      <c r="C16" t="s">
        <v>57</v>
      </c>
      <c r="E16" t="str">
        <f>'1 Public Sector Accountability'!E8</f>
        <v>Does the organisation have the capacity to develop comprehensive accountability mechanisms based on a thorough analysis of key accountability issues?</v>
      </c>
      <c r="F16" t="str">
        <f>'1 Public Sector Accountability'!F8</f>
        <v>Does the organisation have the capacity to fdevelop and manage accountability mechanisms to ensure formulation of clear policies and strategies?</v>
      </c>
      <c r="G16" t="str">
        <f>'1 Public Sector Accountability'!G8</f>
        <v>Does the organisation have the capacity to manage accountability mechanisms regarding budget allocation and resource mobilization?</v>
      </c>
      <c r="H16" t="str">
        <f>'1 Public Sector Accountability'!H8</f>
        <v>Does the organisation have the capacity to implement and effectively enforce organization-wide accountability mechanisms?</v>
      </c>
      <c r="I16" t="str">
        <f>'1 Public Sector Accountability'!I8</f>
        <v>Does the organisation have the capacity to develop monitoring and evaluation mechanisms for enforcement of organizational accountability?</v>
      </c>
    </row>
    <row r="17" spans="3:9" ht="12.75">
      <c r="C17" t="s">
        <v>58</v>
      </c>
      <c r="E17" t="str">
        <f>'3 Inclusion'!E8</f>
        <v>Does the organisation have the capacity to undertake a comprehensive situation analysis for promoting a meaningful and broad-based participation?</v>
      </c>
      <c r="F17" t="str">
        <f>'3 Inclusion'!F8</f>
        <v>Does the organisation have the capacity to develop policies and strategies for promotion of inclusion, participation and empowerment?</v>
      </c>
      <c r="G17" t="str">
        <f>'3 Inclusion'!G8</f>
        <v>Does the organisation have the capacity to involve employees and it clients in making budget and resource allocation decisions?</v>
      </c>
      <c r="H17" t="str">
        <f>'3 Inclusion'!H8</f>
        <v>Does the organisation have the capacity to support implementation arrangements and networks for multi-stakeholder engagement and inclusion of marginalized groups?</v>
      </c>
      <c r="I17" t="str">
        <f>'3 Inclusion'!I8</f>
        <v>Does the organisation have the capacity to monitor and evaluate systematically the effectiveness of its policies and programmes on inclusion, participation and empowerment?</v>
      </c>
    </row>
    <row r="18" spans="3:9" ht="12.75">
      <c r="C18" t="s">
        <v>59</v>
      </c>
      <c r="E18" t="e">
        <f>#REF!</f>
        <v>#REF!</v>
      </c>
      <c r="F18" t="e">
        <f>#REF!</f>
        <v>#REF!</v>
      </c>
      <c r="G18" t="e">
        <f>#REF!</f>
        <v>#REF!</v>
      </c>
      <c r="H18" t="e">
        <f>#REF!</f>
        <v>#REF!</v>
      </c>
      <c r="I18" t="e">
        <f>#REF!</f>
        <v>#REF!</v>
      </c>
    </row>
    <row r="19" spans="3:9" ht="12.75">
      <c r="C19" t="s">
        <v>60</v>
      </c>
      <c r="E19" t="e">
        <f>#REF!</f>
        <v>#REF!</v>
      </c>
      <c r="F19" t="e">
        <f>#REF!</f>
        <v>#REF!</v>
      </c>
      <c r="G19" t="e">
        <f>#REF!</f>
        <v>#REF!</v>
      </c>
      <c r="H19" t="e">
        <f>#REF!</f>
        <v>#REF!</v>
      </c>
      <c r="I19" t="e">
        <f>#REF!</f>
        <v>#REF!</v>
      </c>
    </row>
    <row r="20" spans="3:9" ht="12.75">
      <c r="C20" t="s">
        <v>61</v>
      </c>
      <c r="E20" t="e">
        <f>#REF!</f>
        <v>#REF!</v>
      </c>
      <c r="F20" t="e">
        <f>#REF!</f>
        <v>#REF!</v>
      </c>
      <c r="G20" t="e">
        <f>#REF!</f>
        <v>#REF!</v>
      </c>
      <c r="H20" t="e">
        <f>#REF!</f>
        <v>#REF!</v>
      </c>
      <c r="I20" t="e">
        <f>#REF!</f>
        <v>#REF!</v>
      </c>
    </row>
    <row r="21" spans="3:9" ht="12.75">
      <c r="C21" t="s">
        <v>62</v>
      </c>
      <c r="E21" t="e">
        <f>#REF!</f>
        <v>#REF!</v>
      </c>
      <c r="F21" t="e">
        <f>#REF!</f>
        <v>#REF!</v>
      </c>
      <c r="G21" t="e">
        <f>#REF!</f>
        <v>#REF!</v>
      </c>
      <c r="H21" t="e">
        <f>#REF!</f>
        <v>#REF!</v>
      </c>
      <c r="I21" t="e">
        <f>#REF!</f>
        <v>#REF!</v>
      </c>
    </row>
    <row r="22" spans="3:9" ht="12.75">
      <c r="C22" t="s">
        <v>63</v>
      </c>
      <c r="E22" t="e">
        <f>#REF!</f>
        <v>#REF!</v>
      </c>
      <c r="F22" t="e">
        <f>#REF!</f>
        <v>#REF!</v>
      </c>
      <c r="G22" t="e">
        <f>#REF!</f>
        <v>#REF!</v>
      </c>
      <c r="H22" t="e">
        <f>#REF!</f>
        <v>#REF!</v>
      </c>
      <c r="I22" t="e">
        <f>#REF!</f>
        <v>#REF!</v>
      </c>
    </row>
    <row r="23" spans="3:9" ht="12.75">
      <c r="C23" t="s">
        <v>64</v>
      </c>
      <c r="E23" t="e">
        <f>#REF!</f>
        <v>#REF!</v>
      </c>
      <c r="F23" t="e">
        <f>#REF!</f>
        <v>#REF!</v>
      </c>
      <c r="G23" t="e">
        <f>#REF!</f>
        <v>#REF!</v>
      </c>
      <c r="H23" t="e">
        <f>#REF!</f>
        <v>#REF!</v>
      </c>
      <c r="I23" t="e">
        <f>#REF!</f>
        <v>#REF!</v>
      </c>
    </row>
    <row r="24" spans="3:9" ht="12.75">
      <c r="C24" t="s">
        <v>65</v>
      </c>
      <c r="E24" t="e">
        <f>#REF!</f>
        <v>#REF!</v>
      </c>
      <c r="F24" t="e">
        <f>#REF!</f>
        <v>#REF!</v>
      </c>
      <c r="G24" t="e">
        <f>#REF!</f>
        <v>#REF!</v>
      </c>
      <c r="H24" t="e">
        <f>#REF!</f>
        <v>#REF!</v>
      </c>
      <c r="I24" t="e">
        <f>#REF!</f>
        <v>#REF!</v>
      </c>
    </row>
    <row r="25" spans="3:9" ht="12.75">
      <c r="C25" t="s">
        <v>66</v>
      </c>
      <c r="E25" t="e">
        <f>#REF!</f>
        <v>#REF!</v>
      </c>
      <c r="F25" t="e">
        <f>#REF!</f>
        <v>#REF!</v>
      </c>
      <c r="G25" t="e">
        <f>#REF!</f>
        <v>#REF!</v>
      </c>
      <c r="H25" t="e">
        <f>#REF!</f>
        <v>#REF!</v>
      </c>
      <c r="I25" t="e">
        <f>#REF!</f>
        <v>#REF!</v>
      </c>
    </row>
    <row r="26" spans="3:9" ht="12.75">
      <c r="C26" t="s">
        <v>67</v>
      </c>
      <c r="E26" t="e">
        <f>#REF!</f>
        <v>#REF!</v>
      </c>
      <c r="F26" t="e">
        <f>#REF!</f>
        <v>#REF!</v>
      </c>
      <c r="G26" t="e">
        <f>#REF!</f>
        <v>#REF!</v>
      </c>
      <c r="H26" t="e">
        <f>#REF!</f>
        <v>#REF!</v>
      </c>
      <c r="I26" t="e">
        <f>#REF!</f>
        <v>#REF!</v>
      </c>
    </row>
    <row r="27" spans="3:9" ht="12.75">
      <c r="C27" t="s">
        <v>68</v>
      </c>
      <c r="E27" t="e">
        <f>#REF!</f>
        <v>#REF!</v>
      </c>
      <c r="F27" t="e">
        <f>#REF!</f>
        <v>#REF!</v>
      </c>
      <c r="G27" t="e">
        <f>#REF!</f>
        <v>#REF!</v>
      </c>
      <c r="H27" t="e">
        <f>#REF!</f>
        <v>#REF!</v>
      </c>
      <c r="I27" t="e">
        <f>#REF!</f>
        <v>#REF!</v>
      </c>
    </row>
  </sheetData>
  <sheetProtection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80"/>
  <sheetViews>
    <sheetView zoomScale="75" zoomScaleNormal="75" zoomScalePageLayoutView="0" workbookViewId="0" topLeftCell="C1">
      <selection activeCell="A2" sqref="A2"/>
    </sheetView>
  </sheetViews>
  <sheetFormatPr defaultColWidth="9.140625" defaultRowHeight="12.75"/>
  <cols>
    <col min="1" max="1" width="22.28125" style="52" hidden="1" customWidth="1"/>
    <col min="2" max="2" width="10.00390625" style="93" hidden="1" customWidth="1"/>
    <col min="3" max="3" width="5.57421875" style="93" customWidth="1"/>
    <col min="4" max="4" width="30.140625" style="93" customWidth="1"/>
    <col min="5" max="14" width="10.7109375" style="94" customWidth="1"/>
    <col min="15" max="17" width="11.7109375" style="94" customWidth="1"/>
    <col min="18" max="18" width="2.7109375" style="93" customWidth="1"/>
    <col min="19" max="16384" width="9.140625" style="52" customWidth="1"/>
  </cols>
  <sheetData>
    <row r="1" spans="3:4" ht="12.75">
      <c r="C1" s="255" t="s">
        <v>39</v>
      </c>
      <c r="D1" s="255"/>
    </row>
    <row r="2" spans="3:4" ht="12.75">
      <c r="C2" s="256" t="s">
        <v>13</v>
      </c>
      <c r="D2" s="256"/>
    </row>
    <row r="3" spans="3:4" ht="12.75">
      <c r="C3" s="245" t="s">
        <v>13</v>
      </c>
      <c r="D3" s="245"/>
    </row>
    <row r="4" ht="12.75">
      <c r="D4" s="54"/>
    </row>
    <row r="5" spans="2:26" ht="12.75">
      <c r="B5" s="52"/>
      <c r="C5" s="173" t="s">
        <v>3</v>
      </c>
      <c r="D5" s="174"/>
      <c r="E5" s="246" t="s">
        <v>31</v>
      </c>
      <c r="F5" s="247"/>
      <c r="G5" s="247"/>
      <c r="H5" s="247"/>
      <c r="I5" s="247"/>
      <c r="J5" s="247"/>
      <c r="K5" s="247"/>
      <c r="L5" s="247"/>
      <c r="M5" s="247"/>
      <c r="N5" s="247"/>
      <c r="O5" s="247"/>
      <c r="P5" s="247"/>
      <c r="Q5" s="247"/>
      <c r="R5" s="52"/>
      <c r="T5" s="57"/>
      <c r="W5" s="57"/>
      <c r="Y5" s="58"/>
      <c r="Z5" s="58"/>
    </row>
    <row r="6" spans="2:26" ht="12.75">
      <c r="B6" s="52"/>
      <c r="C6" s="175" t="s">
        <v>36</v>
      </c>
      <c r="D6" s="176"/>
      <c r="E6" s="246"/>
      <c r="F6" s="247"/>
      <c r="G6" s="247"/>
      <c r="H6" s="247"/>
      <c r="I6" s="247"/>
      <c r="J6" s="247"/>
      <c r="K6" s="247"/>
      <c r="L6" s="247"/>
      <c r="M6" s="247"/>
      <c r="N6" s="247"/>
      <c r="O6" s="247"/>
      <c r="P6" s="247"/>
      <c r="Q6" s="247"/>
      <c r="R6" s="52"/>
      <c r="T6" s="57"/>
      <c r="W6" s="57"/>
      <c r="Y6" s="58"/>
      <c r="Z6" s="58"/>
    </row>
    <row r="8" spans="3:17" ht="12.75" customHeight="1">
      <c r="C8" s="257" t="s">
        <v>15</v>
      </c>
      <c r="D8" s="258"/>
      <c r="E8" s="248" t="s">
        <v>85</v>
      </c>
      <c r="F8" s="254"/>
      <c r="G8" s="254"/>
      <c r="H8" s="254"/>
      <c r="I8" s="254"/>
      <c r="J8" s="254"/>
      <c r="K8" s="254"/>
      <c r="L8" s="254"/>
      <c r="M8" s="254"/>
      <c r="N8" s="249"/>
      <c r="O8" s="242" t="s">
        <v>114</v>
      </c>
      <c r="P8" s="242" t="s">
        <v>114</v>
      </c>
      <c r="Q8" s="242" t="s">
        <v>104</v>
      </c>
    </row>
    <row r="9" spans="3:23" ht="38.25" customHeight="1">
      <c r="C9" s="259"/>
      <c r="D9" s="260"/>
      <c r="E9" s="248" t="s">
        <v>109</v>
      </c>
      <c r="F9" s="249"/>
      <c r="G9" s="248" t="s">
        <v>110</v>
      </c>
      <c r="H9" s="249"/>
      <c r="I9" s="248" t="s">
        <v>111</v>
      </c>
      <c r="J9" s="254"/>
      <c r="K9" s="248" t="s">
        <v>112</v>
      </c>
      <c r="L9" s="249"/>
      <c r="M9" s="248" t="s">
        <v>113</v>
      </c>
      <c r="N9" s="249"/>
      <c r="O9" s="243"/>
      <c r="P9" s="243"/>
      <c r="Q9" s="243"/>
      <c r="S9" s="239" t="s">
        <v>90</v>
      </c>
      <c r="T9" s="239"/>
      <c r="U9" s="239"/>
      <c r="V9" s="239"/>
      <c r="W9" s="239"/>
    </row>
    <row r="10" spans="3:19" ht="38.25" customHeight="1">
      <c r="C10" s="170"/>
      <c r="D10" s="171"/>
      <c r="E10" s="203" t="s">
        <v>95</v>
      </c>
      <c r="F10" s="204" t="s">
        <v>84</v>
      </c>
      <c r="G10" s="203" t="s">
        <v>95</v>
      </c>
      <c r="H10" s="204" t="s">
        <v>84</v>
      </c>
      <c r="I10" s="203" t="s">
        <v>95</v>
      </c>
      <c r="J10" s="204" t="s">
        <v>84</v>
      </c>
      <c r="K10" s="203" t="s">
        <v>95</v>
      </c>
      <c r="L10" s="204" t="s">
        <v>84</v>
      </c>
      <c r="M10" s="203" t="s">
        <v>95</v>
      </c>
      <c r="N10" s="204" t="s">
        <v>84</v>
      </c>
      <c r="O10" s="244"/>
      <c r="P10" s="244"/>
      <c r="Q10" s="244"/>
      <c r="S10" s="92" t="s">
        <v>82</v>
      </c>
    </row>
    <row r="11" spans="3:19" ht="24.75" customHeight="1">
      <c r="C11" s="163">
        <v>1</v>
      </c>
      <c r="D11" s="165" t="s">
        <v>105</v>
      </c>
      <c r="E11" s="206">
        <f>IF(ISERROR(VLOOKUP(CONCATENATE($C$6,$D11),$A$59:$H$67,4,FALSE)),"",VLOOKUP(CONCATENATE($C$6,$D11),$A$59:$H$67,4,FALSE))</f>
      </c>
      <c r="F11" s="211">
        <f>IF(ISERROR(VLOOKUP(CONCATENATE($C$6,$D11),$A$70:$H$80,4,FALSE)),"",VLOOKUP(CONCATENATE($C$6,$D11),$A$70:$H$80,4,FALSE))</f>
      </c>
      <c r="G11" s="221">
        <f>IF(ISERROR(VLOOKUP(CONCATENATE($C$6,$D11),$A$59:$H$67,5,FALSE)),"",VLOOKUP(CONCATENATE($C$6,$D11),$A$59:$H$67,5,FALSE))</f>
      </c>
      <c r="H11" s="222">
        <f>IF(ISERROR(VLOOKUP(CONCATENATE($C$6,$D11),$A$70:$H$80,5,FALSE)),"",VLOOKUP(CONCATENATE($C$6,$D11),$A$70:$H$80,5,FALSE))</f>
      </c>
      <c r="I11" s="211">
        <f>IF(ISERROR(VLOOKUP(CONCATENATE($C$6,$D11),$A$59:$H$67,6,FALSE)),"",VLOOKUP(CONCATENATE($C$6,$D11),$A$59:$H$67,6,FALSE))</f>
      </c>
      <c r="J11" s="222">
        <f>IF(ISERROR(VLOOKUP(CONCATENATE($C$6,$D11),$A$70:$H$80,6,FALSE)),"",VLOOKUP(CONCATENATE($C$6,$D11),$A$70:$H$80,6,FALSE))</f>
      </c>
      <c r="K11" s="206">
        <f>IF(ISERROR(VLOOKUP(CONCATENATE($C$6,$D11),$A$59:$H$67,7,FALSE)),"",VLOOKUP(CONCATENATE($C$6,$D11),$A$59:$H$67,7,FALSE))</f>
      </c>
      <c r="L11" s="222">
        <f>IF(ISERROR(VLOOKUP(CONCATENATE($C$6,$D11),$A$70:$H$80,7,FALSE)),"",VLOOKUP(CONCATENATE($C$6,$D11),$A$70:$H$80,7,FALSE))</f>
      </c>
      <c r="M11" s="206">
        <f>IF(ISERROR(VLOOKUP(CONCATENATE($C$6,$D11),$A$59:$H$67,8,FALSE)),"",VLOOKUP(CONCATENATE($C$6,$D11),$A$59:$H$67,8,FALSE))</f>
      </c>
      <c r="N11" s="223">
        <f>IF(ISERROR(VLOOKUP(CONCATENATE($C$6,$D11),$A$70:$H$80,8,FALSE)),"",VLOOKUP(CONCATENATE($C$6,$D11),$A$70:$H$80,8,FALSE))</f>
      </c>
      <c r="O11" s="224">
        <f aca="true" t="shared" si="0" ref="O11:P15">IF(ISERROR(AVERAGE(E11,G11,I11,K11,M11)),"",(AVERAGE(E11,G11,I11,K11,M11)))</f>
      </c>
      <c r="P11" s="223">
        <f t="shared" si="0"/>
      </c>
      <c r="Q11" s="225">
        <f aca="true" t="shared" si="1" ref="Q11:Q16">N(O11)-N(P11)</f>
        <v>0</v>
      </c>
      <c r="S11" s="92" t="s">
        <v>77</v>
      </c>
    </row>
    <row r="12" spans="3:19" ht="24.75" customHeight="1">
      <c r="C12" s="164">
        <v>2</v>
      </c>
      <c r="D12" s="95" t="s">
        <v>106</v>
      </c>
      <c r="E12" s="208">
        <f>IF(ISERROR(VLOOKUP(CONCATENATE($C$6,$D12),$A$59:$H$67,4,FALSE)),"",VLOOKUP(CONCATENATE($C$6,$D12),$A$59:$H$67,4,FALSE))</f>
      </c>
      <c r="F12" s="205">
        <f>IF(ISERROR(VLOOKUP(CONCATENATE($C$6,$D12),$A$70:$H$80,4,FALSE)),"",VLOOKUP(CONCATENATE($C$6,$D12),$A$70:$H$80,4,FALSE))</f>
      </c>
      <c r="G12" s="208">
        <f>IF(ISERROR(VLOOKUP(CONCATENATE($C$6,$D12),$A$59:$H$67,5,FALSE)),"",VLOOKUP(CONCATENATE($C$6,$D12),$A$59:$H$67,5,FALSE))</f>
      </c>
      <c r="H12" s="226">
        <f>IF(ISERROR(VLOOKUP(CONCATENATE($C$6,$D12),$A$70:$H$80,5,FALSE)),"",VLOOKUP(CONCATENATE($C$6,$D12),$A$70:$H$80,5,FALSE))</f>
      </c>
      <c r="I12" s="205">
        <f>IF(ISERROR(VLOOKUP(CONCATENATE($C$6,$D12),$A$59:$H$67,6,FALSE)),"",VLOOKUP(CONCATENATE($C$6,$D12),$A$59:$H$67,6,FALSE))</f>
      </c>
      <c r="J12" s="226">
        <f>IF(ISERROR(VLOOKUP(CONCATENATE($C$6,$D12),$A$70:$H$80,6,FALSE)),"",VLOOKUP(CONCATENATE($C$6,$D12),$A$70:$H$80,6,FALSE))</f>
      </c>
      <c r="K12" s="208">
        <f>IF(ISERROR(VLOOKUP(CONCATENATE($C$6,$D12),$A$59:$H$67,7,FALSE)),"",VLOOKUP(CONCATENATE($C$6,$D12),$A$59:$H$67,7,FALSE))</f>
      </c>
      <c r="L12" s="226">
        <f>IF(ISERROR(VLOOKUP(CONCATENATE($C$6,$D12),$A$70:$H$80,7,FALSE)),"",VLOOKUP(CONCATENATE($C$6,$D12),$A$70:$H$80,7,FALSE))</f>
      </c>
      <c r="M12" s="208">
        <f>IF(ISERROR(VLOOKUP(CONCATENATE($C$6,$D12),$A$59:$H$67,8,FALSE)),"",VLOOKUP(CONCATENATE($C$6,$D12),$A$59:$H$67,8,FALSE))</f>
      </c>
      <c r="N12" s="84">
        <f>IF(ISERROR(VLOOKUP(CONCATENATE($C$6,$D12),$A$70:$H$80,8,FALSE)),"",VLOOKUP(CONCATENATE($C$6,$D12),$A$70:$H$80,8,FALSE))</f>
      </c>
      <c r="O12" s="227">
        <f t="shared" si="0"/>
      </c>
      <c r="P12" s="84">
        <f t="shared" si="0"/>
      </c>
      <c r="Q12" s="228">
        <f t="shared" si="1"/>
        <v>0</v>
      </c>
      <c r="S12" s="92" t="s">
        <v>78</v>
      </c>
    </row>
    <row r="13" spans="3:19" ht="24.75" customHeight="1">
      <c r="C13" s="164">
        <v>3</v>
      </c>
      <c r="D13" s="95" t="s">
        <v>107</v>
      </c>
      <c r="E13" s="208">
        <f>IF(ISERROR(VLOOKUP(CONCATENATE($C$6,$D13),$A$59:$H$67,4,FALSE)),"",VLOOKUP(CONCATENATE($C$6,$D13),$A$59:$H$67,4,FALSE))</f>
      </c>
      <c r="F13" s="205">
        <f>IF(ISERROR(VLOOKUP(CONCATENATE($C$6,$D13),$A$70:$H$80,4,FALSE)),"",VLOOKUP(CONCATENATE($C$6,$D13),$A$70:$H$80,4,FALSE))</f>
      </c>
      <c r="G13" s="208">
        <f>IF(ISERROR(VLOOKUP(CONCATENATE($C$6,$D13),$A$59:$H$67,5,FALSE)),"",VLOOKUP(CONCATENATE($C$6,$D13),$A$59:$H$67,5,FALSE))</f>
      </c>
      <c r="H13" s="226">
        <f>IF(ISERROR(VLOOKUP(CONCATENATE($C$6,$D13),$A$70:$H$80,5,FALSE)),"",VLOOKUP(CONCATENATE($C$6,$D13),$A$70:$H$80,5,FALSE))</f>
      </c>
      <c r="I13" s="205">
        <f>IF(ISERROR(VLOOKUP(CONCATENATE($C$6,$D13),$A$59:$H$67,6,FALSE)),"",VLOOKUP(CONCATENATE($C$6,$D13),$A$59:$H$67,6,FALSE))</f>
      </c>
      <c r="J13" s="226">
        <f>IF(ISERROR(VLOOKUP(CONCATENATE($C$6,$D13),$A$70:$H$80,6,FALSE)),"",VLOOKUP(CONCATENATE($C$6,$D13),$A$70:$H$80,6,FALSE))</f>
      </c>
      <c r="K13" s="208">
        <f>IF(ISERROR(VLOOKUP(CONCATENATE($C$6,$D13),$A$59:$H$67,7,FALSE)),"",VLOOKUP(CONCATENATE($C$6,$D13),$A$59:$H$67,7,FALSE))</f>
      </c>
      <c r="L13" s="226">
        <f>IF(ISERROR(VLOOKUP(CONCATENATE($C$6,$D13),$A$70:$H$80,7,FALSE)),"",VLOOKUP(CONCATENATE($C$6,$D13),$A$70:$H$80,7,FALSE))</f>
      </c>
      <c r="M13" s="208">
        <f>IF(ISERROR(VLOOKUP(CONCATENATE($C$6,$D13),$A$59:$H$67,8,FALSE)),"",VLOOKUP(CONCATENATE($C$6,$D13),$A$59:$H$67,8,FALSE))</f>
      </c>
      <c r="N13" s="84">
        <f>IF(ISERROR(VLOOKUP(CONCATENATE($C$6,$D13),$A$70:$H$80,8,FALSE)),"",VLOOKUP(CONCATENATE($C$6,$D13),$A$70:$H$80,8,FALSE))</f>
      </c>
      <c r="O13" s="227">
        <f t="shared" si="0"/>
      </c>
      <c r="P13" s="84">
        <f t="shared" si="0"/>
      </c>
      <c r="Q13" s="228">
        <f t="shared" si="1"/>
        <v>0</v>
      </c>
      <c r="S13" s="92" t="s">
        <v>79</v>
      </c>
    </row>
    <row r="14" spans="3:19" ht="24.75" customHeight="1">
      <c r="C14" s="164">
        <v>4</v>
      </c>
      <c r="D14" s="95" t="s">
        <v>108</v>
      </c>
      <c r="E14" s="209">
        <f>IF(ISERROR(VLOOKUP(CONCATENATE($C$6,$D14),$A$59:$H$67,4,FALSE)),"",VLOOKUP(CONCATENATE($C$6,$D14),$A$59:$H$67,4,FALSE))</f>
      </c>
      <c r="F14" s="212">
        <f>IF(ISERROR(VLOOKUP(CONCATENATE($C$6,$D14),$A$70:$H$80,4,FALSE)),"",VLOOKUP(CONCATENATE($C$6,$D14),$A$70:$H$80,4,FALSE))</f>
      </c>
      <c r="G14" s="209">
        <f>IF(ISERROR(VLOOKUP(CONCATENATE($C$6,$D14),$A$59:$H$67,5,FALSE)),"",VLOOKUP(CONCATENATE($C$6,$D14),$A$59:$H$67,5,FALSE))</f>
      </c>
      <c r="H14" s="229">
        <f>IF(ISERROR(VLOOKUP(CONCATENATE($C$6,$D14),$A$70:$H$80,5,FALSE)),"",VLOOKUP(CONCATENATE($C$6,$D14),$A$70:$H$80,5,FALSE))</f>
      </c>
      <c r="I14" s="212">
        <f>IF(ISERROR(VLOOKUP(CONCATENATE($C$6,$D14),$A$59:$H$67,6,FALSE)),"",VLOOKUP(CONCATENATE($C$6,$D14),$A$59:$H$67,6,FALSE))</f>
      </c>
      <c r="J14" s="229">
        <f>IF(ISERROR(VLOOKUP(CONCATENATE($C$6,$D14),$A$70:$H$80,6,FALSE)),"",VLOOKUP(CONCATENATE($C$6,$D14),$A$70:$H$80,6,FALSE))</f>
      </c>
      <c r="K14" s="209">
        <f>IF(ISERROR(VLOOKUP(CONCATENATE($C$6,$D14),$A$59:$H$67,7,FALSE)),"",VLOOKUP(CONCATENATE($C$6,$D14),$A$59:$H$67,7,FALSE))</f>
      </c>
      <c r="L14" s="229">
        <f>IF(ISERROR(VLOOKUP(CONCATENATE($C$6,$D14),$A$70:$H$80,7,FALSE)),"",VLOOKUP(CONCATENATE($C$6,$D14),$A$70:$H$80,7,FALSE))</f>
      </c>
      <c r="M14" s="209">
        <f>IF(ISERROR(VLOOKUP(CONCATENATE($C$6,$D14),$A$59:$H$67,8,FALSE)),"",VLOOKUP(CONCATENATE($C$6,$D14),$A$59:$H$67,8,FALSE))</f>
      </c>
      <c r="N14" s="230">
        <f>IF(ISERROR(VLOOKUP(CONCATENATE($C$6,$D14),$A$70:$H$80,8,FALSE)),"",VLOOKUP(CONCATENATE($C$6,$D14),$A$70:$H$80,8,FALSE))</f>
      </c>
      <c r="O14" s="231">
        <f t="shared" si="0"/>
      </c>
      <c r="P14" s="230">
        <f t="shared" si="0"/>
      </c>
      <c r="Q14" s="232">
        <f t="shared" si="1"/>
        <v>0</v>
      </c>
      <c r="S14" s="92" t="s">
        <v>83</v>
      </c>
    </row>
    <row r="15" spans="3:17" ht="12.75">
      <c r="C15" s="252" t="s">
        <v>11</v>
      </c>
      <c r="D15" s="253"/>
      <c r="E15" s="233">
        <f>IF(ISERROR(AVERAGE(E11:E14)),"",(AVERAGE(E11:E14)))</f>
      </c>
      <c r="F15" s="230">
        <f aca="true" t="shared" si="2" ref="F15:N15">IF(ISERROR(AVERAGE(F11:F14)),"",(AVERAGE(F11:F14)))</f>
      </c>
      <c r="G15" s="233">
        <f t="shared" si="2"/>
      </c>
      <c r="H15" s="229">
        <f t="shared" si="2"/>
      </c>
      <c r="I15" s="233">
        <f t="shared" si="2"/>
      </c>
      <c r="J15" s="230">
        <f t="shared" si="2"/>
      </c>
      <c r="K15" s="233">
        <f t="shared" si="2"/>
      </c>
      <c r="L15" s="229">
        <f t="shared" si="2"/>
      </c>
      <c r="M15" s="233">
        <f t="shared" si="2"/>
      </c>
      <c r="N15" s="229">
        <f t="shared" si="2"/>
      </c>
      <c r="O15" s="231">
        <f t="shared" si="0"/>
      </c>
      <c r="P15" s="229">
        <f t="shared" si="0"/>
      </c>
      <c r="Q15" s="234">
        <f t="shared" si="1"/>
        <v>0</v>
      </c>
    </row>
    <row r="16" spans="3:17" ht="12.75">
      <c r="C16" s="250" t="s">
        <v>104</v>
      </c>
      <c r="D16" s="251"/>
      <c r="E16" s="240">
        <f>N(E15)-N(F15)</f>
        <v>0</v>
      </c>
      <c r="F16" s="241"/>
      <c r="G16" s="240">
        <f>N(G15)-N(H15)</f>
        <v>0</v>
      </c>
      <c r="H16" s="241"/>
      <c r="I16" s="240">
        <f>N(I15)-N(J15)</f>
        <v>0</v>
      </c>
      <c r="J16" s="241"/>
      <c r="K16" s="240">
        <f>N(K15)-N(L15)</f>
        <v>0</v>
      </c>
      <c r="L16" s="241"/>
      <c r="M16" s="240">
        <f>N(M15)-N(N15)</f>
        <v>0</v>
      </c>
      <c r="N16" s="241"/>
      <c r="O16" s="240">
        <f>N(O15)-N(P15)</f>
        <v>0</v>
      </c>
      <c r="P16" s="241"/>
      <c r="Q16" s="235">
        <f t="shared" si="1"/>
        <v>0</v>
      </c>
    </row>
    <row r="18" spans="2:26" ht="12.75">
      <c r="B18" s="52"/>
      <c r="C18" s="173" t="s">
        <v>3</v>
      </c>
      <c r="D18" s="174"/>
      <c r="E18" s="246" t="s">
        <v>31</v>
      </c>
      <c r="F18" s="247"/>
      <c r="G18" s="247"/>
      <c r="H18" s="247"/>
      <c r="I18" s="247"/>
      <c r="J18" s="247"/>
      <c r="K18" s="247"/>
      <c r="L18" s="247"/>
      <c r="M18" s="247"/>
      <c r="N18" s="247"/>
      <c r="O18" s="247"/>
      <c r="P18" s="247"/>
      <c r="Q18" s="247"/>
      <c r="R18" s="52"/>
      <c r="T18" s="57"/>
      <c r="W18" s="57"/>
      <c r="Y18" s="58"/>
      <c r="Z18" s="58"/>
    </row>
    <row r="19" spans="2:26" ht="12.75">
      <c r="B19" s="52"/>
      <c r="C19" s="175" t="s">
        <v>69</v>
      </c>
      <c r="D19" s="176"/>
      <c r="E19" s="246"/>
      <c r="F19" s="247"/>
      <c r="G19" s="247"/>
      <c r="H19" s="247"/>
      <c r="I19" s="247"/>
      <c r="J19" s="247"/>
      <c r="K19" s="247"/>
      <c r="L19" s="247"/>
      <c r="M19" s="247"/>
      <c r="N19" s="247"/>
      <c r="O19" s="247"/>
      <c r="P19" s="247"/>
      <c r="Q19" s="247"/>
      <c r="R19" s="52"/>
      <c r="T19" s="57"/>
      <c r="W19" s="57"/>
      <c r="Y19" s="58"/>
      <c r="Z19" s="58"/>
    </row>
    <row r="21" spans="3:17" ht="12.75" customHeight="1">
      <c r="C21" s="257" t="s">
        <v>15</v>
      </c>
      <c r="D21" s="258"/>
      <c r="E21" s="248" t="s">
        <v>85</v>
      </c>
      <c r="F21" s="254"/>
      <c r="G21" s="254"/>
      <c r="H21" s="254"/>
      <c r="I21" s="254"/>
      <c r="J21" s="254"/>
      <c r="K21" s="254"/>
      <c r="L21" s="254"/>
      <c r="M21" s="254"/>
      <c r="N21" s="249"/>
      <c r="O21" s="242" t="s">
        <v>114</v>
      </c>
      <c r="P21" s="242" t="s">
        <v>114</v>
      </c>
      <c r="Q21" s="242" t="s">
        <v>104</v>
      </c>
    </row>
    <row r="22" spans="3:24" ht="38.25" customHeight="1">
      <c r="C22" s="259"/>
      <c r="D22" s="260"/>
      <c r="E22" s="248" t="s">
        <v>109</v>
      </c>
      <c r="F22" s="249"/>
      <c r="G22" s="248" t="s">
        <v>110</v>
      </c>
      <c r="H22" s="249"/>
      <c r="I22" s="248" t="s">
        <v>111</v>
      </c>
      <c r="J22" s="254"/>
      <c r="K22" s="248" t="s">
        <v>112</v>
      </c>
      <c r="L22" s="249"/>
      <c r="M22" s="248" t="s">
        <v>113</v>
      </c>
      <c r="N22" s="249"/>
      <c r="O22" s="243"/>
      <c r="P22" s="243"/>
      <c r="Q22" s="243"/>
      <c r="S22" s="239" t="s">
        <v>90</v>
      </c>
      <c r="T22" s="239"/>
      <c r="U22" s="239"/>
      <c r="V22" s="239"/>
      <c r="W22" s="239"/>
      <c r="X22" s="239"/>
    </row>
    <row r="23" spans="3:19" ht="38.25" customHeight="1">
      <c r="C23" s="177"/>
      <c r="D23" s="178"/>
      <c r="E23" s="203" t="s">
        <v>95</v>
      </c>
      <c r="F23" s="204" t="s">
        <v>84</v>
      </c>
      <c r="G23" s="203" t="s">
        <v>95</v>
      </c>
      <c r="H23" s="204" t="s">
        <v>84</v>
      </c>
      <c r="I23" s="203" t="s">
        <v>95</v>
      </c>
      <c r="J23" s="204" t="s">
        <v>84</v>
      </c>
      <c r="K23" s="203" t="s">
        <v>95</v>
      </c>
      <c r="L23" s="204" t="s">
        <v>84</v>
      </c>
      <c r="M23" s="203" t="s">
        <v>95</v>
      </c>
      <c r="N23" s="204" t="s">
        <v>84</v>
      </c>
      <c r="O23" s="243"/>
      <c r="P23" s="244"/>
      <c r="Q23" s="244"/>
      <c r="S23" s="92" t="s">
        <v>82</v>
      </c>
    </row>
    <row r="24" spans="3:19" ht="24.75" customHeight="1">
      <c r="C24" s="163">
        <v>1</v>
      </c>
      <c r="D24" s="165" t="s">
        <v>105</v>
      </c>
      <c r="E24" s="206">
        <f>IF(ISERROR(VLOOKUP(CONCATENATE($C$19,$D24),$A$59:$H$67,4,FALSE)),"",VLOOKUP(CONCATENATE($C$19,$D24),$A$59:$H$67,4,FALSE))</f>
      </c>
      <c r="F24" s="207">
        <f>IF(ISERROR(VLOOKUP(CONCATENATE($C$19,$D24),$A$70:$H$80,4,FALSE)),"",VLOOKUP(CONCATENATE($C$19,$D24),$A$70:$H$80,4,FALSE))</f>
      </c>
      <c r="G24" s="206">
        <f>IF(ISERROR(VLOOKUP(CONCATENATE($C$19,$D24),$A$59:$H$67,5,FALSE)),"",VLOOKUP(CONCATENATE($C$19,$D24),$A$59:$H$67,5,FALSE))</f>
      </c>
      <c r="H24" s="207">
        <f>IF(ISERROR(VLOOKUP(CONCATENATE($C$19,$D24),$A$70:$H$80,5,FALSE)),"",VLOOKUP(CONCATENATE($C$19,$D24),$A$70:$H$80,5,FALSE))</f>
      </c>
      <c r="I24" s="206">
        <f>IF(ISERROR(VLOOKUP(CONCATENATE($C$19,$D24),$A$59:$H$67,6,FALSE)),"",VLOOKUP(CONCATENATE($C$19,$D24),$A$59:$H$67,6,FALSE))</f>
      </c>
      <c r="J24" s="207">
        <f>IF(ISERROR(VLOOKUP(CONCATENATE($C$19,$D24),$A$70:$H$80,6,FALSE)),"",VLOOKUP(CONCATENATE($C$19,$D24),$A$70:$H$80,6,FALSE))</f>
      </c>
      <c r="K24" s="206">
        <f>IF(ISERROR(VLOOKUP(CONCATENATE($C$19,$D24),$A$59:$H$67,7,FALSE)),"",VLOOKUP(CONCATENATE($C$19,$D24),$A$59:$H$67,7,FALSE))</f>
      </c>
      <c r="L24" s="207">
        <f>IF(ISERROR(VLOOKUP(CONCATENATE($C$19,$D24),$A$70:$H$80,7,FALSE)),"",VLOOKUP(CONCATENATE($C$19,$D24),$A$70:$H$80,7,FALSE))</f>
      </c>
      <c r="M24" s="206">
        <f>IF(ISERROR(VLOOKUP(CONCATENATE($C$19,$D24),$A$59:$H$67,8,FALSE)),"",VLOOKUP(CONCATENATE($C$19,$D24),$A$59:$H$67,8,FALSE))</f>
      </c>
      <c r="N24" s="211">
        <f>IF(ISERROR(VLOOKUP(CONCATENATE($C$19,$D24),$A$70:$H$80,8,FALSE)),"",VLOOKUP(CONCATENATE($C$19,$D24),$A$70:$H$80,8,FALSE))</f>
      </c>
      <c r="O24" s="224">
        <f aca="true" t="shared" si="3" ref="O24:P28">IF(ISERROR(AVERAGE(E24,G24,I24,K24,M24)),"",(AVERAGE(E24,G24,I24,K24,M24)))</f>
      </c>
      <c r="P24" s="223">
        <f t="shared" si="3"/>
      </c>
      <c r="Q24" s="225">
        <f aca="true" t="shared" si="4" ref="Q24:Q29">N(O24)-N(P24)</f>
        <v>0</v>
      </c>
      <c r="S24" s="92" t="s">
        <v>77</v>
      </c>
    </row>
    <row r="25" spans="3:19" ht="24.75" customHeight="1">
      <c r="C25" s="164">
        <v>2</v>
      </c>
      <c r="D25" s="95" t="s">
        <v>106</v>
      </c>
      <c r="E25" s="208">
        <f>IF(ISERROR(VLOOKUP(CONCATENATE($C$19,$D25),$A$59:$H$67,4,FALSE)),"",VLOOKUP(CONCATENATE($C$19,$D25),$A$59:$H$67,4,FALSE))</f>
      </c>
      <c r="F25" s="188">
        <f>IF(ISERROR(VLOOKUP(CONCATENATE($C$19,$D25),$A$70:$H$80,4,FALSE)),"",VLOOKUP(CONCATENATE($C$19,$D25),$A$70:$H$80,4,FALSE))</f>
      </c>
      <c r="G25" s="208">
        <f>IF(ISERROR(VLOOKUP(CONCATENATE($C$19,$D25),$A$59:$H$67,5,FALSE)),"",VLOOKUP(CONCATENATE($C$19,$D25),$A$59:$H$67,5,FALSE))</f>
      </c>
      <c r="H25" s="188">
        <f>IF(ISERROR(VLOOKUP(CONCATENATE($C$19,$D25),$A$70:$H$80,5,FALSE)),"",VLOOKUP(CONCATENATE($C$19,$D25),$A$70:$H$80,5,FALSE))</f>
      </c>
      <c r="I25" s="208">
        <f>IF(ISERROR(VLOOKUP(CONCATENATE($C$19,$D25),$A$59:$H$67,6,FALSE)),"",VLOOKUP(CONCATENATE($C$19,$D25),$A$59:$H$67,6,FALSE))</f>
      </c>
      <c r="J25" s="188">
        <f>IF(ISERROR(VLOOKUP(CONCATENATE($C$19,$D25),$A$70:$H$80,6,FALSE)),"",VLOOKUP(CONCATENATE($C$19,$D25),$A$70:$H$80,6,FALSE))</f>
      </c>
      <c r="K25" s="208">
        <f>IF(ISERROR(VLOOKUP(CONCATENATE($C$19,$D25),$A$59:$H$67,7,FALSE)),"",VLOOKUP(CONCATENATE($C$19,$D25),$A$59:$H$67,7,FALSE))</f>
      </c>
      <c r="L25" s="188">
        <f>IF(ISERROR(VLOOKUP(CONCATENATE($C$19,$D25),$A$70:$H$80,7,FALSE)),"",VLOOKUP(CONCATENATE($C$19,$D25),$A$70:$H$80,7,FALSE))</f>
      </c>
      <c r="M25" s="208">
        <f>IF(ISERROR(VLOOKUP(CONCATENATE($C$19,$D25),$A$59:$H$67,8,FALSE)),"",VLOOKUP(CONCATENATE($C$19,$D25),$A$59:$H$67,8,FALSE))</f>
      </c>
      <c r="N25" s="205">
        <f>IF(ISERROR(VLOOKUP(CONCATENATE($C$19,$D25),$A$70:$H$80,8,FALSE)),"",VLOOKUP(CONCATENATE($C$19,$D25),$A$70:$H$80,8,FALSE))</f>
      </c>
      <c r="O25" s="227">
        <f t="shared" si="3"/>
      </c>
      <c r="P25" s="84">
        <f t="shared" si="3"/>
      </c>
      <c r="Q25" s="228">
        <f t="shared" si="4"/>
        <v>0</v>
      </c>
      <c r="S25" s="92" t="s">
        <v>78</v>
      </c>
    </row>
    <row r="26" spans="3:19" ht="24.75" customHeight="1">
      <c r="C26" s="164">
        <v>3</v>
      </c>
      <c r="D26" s="95" t="s">
        <v>107</v>
      </c>
      <c r="E26" s="208">
        <f>IF(ISERROR(VLOOKUP(CONCATENATE($C$19,$D26),$A$59:$H$67,4,FALSE)),"",VLOOKUP(CONCATENATE($C$19,$D26),$A$59:$H$67,4,FALSE))</f>
      </c>
      <c r="F26" s="188">
        <f>IF(ISERROR(VLOOKUP(CONCATENATE($C$19,$D26),$A$70:$H$80,4,FALSE)),"",VLOOKUP(CONCATENATE($C$19,$D26),$A$70:$H$80,4,FALSE))</f>
      </c>
      <c r="G26" s="208">
        <f>IF(ISERROR(VLOOKUP(CONCATENATE($C$19,$D26),$A$59:$H$67,5,FALSE)),"",VLOOKUP(CONCATENATE($C$19,$D26),$A$59:$H$67,5,FALSE))</f>
      </c>
      <c r="H26" s="188">
        <f>IF(ISERROR(VLOOKUP(CONCATENATE($C$19,$D26),$A$70:$H$80,5,FALSE)),"",VLOOKUP(CONCATENATE($C$19,$D26),$A$70:$H$80,5,FALSE))</f>
      </c>
      <c r="I26" s="208">
        <f>IF(ISERROR(VLOOKUP(CONCATENATE($C$19,$D26),$A$59:$H$67,6,FALSE)),"",VLOOKUP(CONCATENATE($C$19,$D26),$A$59:$H$67,6,FALSE))</f>
      </c>
      <c r="J26" s="188">
        <f>IF(ISERROR(VLOOKUP(CONCATENATE($C$19,$D26),$A$70:$H$80,6,FALSE)),"",VLOOKUP(CONCATENATE($C$19,$D26),$A$70:$H$80,6,FALSE))</f>
      </c>
      <c r="K26" s="208">
        <f>IF(ISERROR(VLOOKUP(CONCATENATE($C$19,$D26),$A$59:$H$67,7,FALSE)),"",VLOOKUP(CONCATENATE($C$19,$D26),$A$59:$H$67,7,FALSE))</f>
      </c>
      <c r="L26" s="188">
        <f>IF(ISERROR(VLOOKUP(CONCATENATE($C$19,$D26),$A$70:$H$80,7,FALSE)),"",VLOOKUP(CONCATENATE($C$19,$D26),$A$70:$H$80,7,FALSE))</f>
      </c>
      <c r="M26" s="208">
        <f>IF(ISERROR(VLOOKUP(CONCATENATE($C$19,$D26),$A$59:$H$67,8,FALSE)),"",VLOOKUP(CONCATENATE($C$19,$D26),$A$59:$H$67,8,FALSE))</f>
      </c>
      <c r="N26" s="205">
        <f>IF(ISERROR(VLOOKUP(CONCATENATE($C$19,$D26),$A$70:$H$80,8,FALSE)),"",VLOOKUP(CONCATENATE($C$19,$D26),$A$70:$H$80,8,FALSE))</f>
      </c>
      <c r="O26" s="227">
        <f t="shared" si="3"/>
      </c>
      <c r="P26" s="84">
        <f t="shared" si="3"/>
      </c>
      <c r="Q26" s="228">
        <f t="shared" si="4"/>
        <v>0</v>
      </c>
      <c r="S26" s="92" t="s">
        <v>79</v>
      </c>
    </row>
    <row r="27" spans="3:19" ht="24.75" customHeight="1">
      <c r="C27" s="164">
        <v>4</v>
      </c>
      <c r="D27" s="95" t="s">
        <v>108</v>
      </c>
      <c r="E27" s="209">
        <f>IF(ISERROR(VLOOKUP(CONCATENATE($C$19,$D27),$A$59:$H$67,4,FALSE)),"",VLOOKUP(CONCATENATE($C$19,$D27),$A$59:$H$67,4,FALSE))</f>
      </c>
      <c r="F27" s="210">
        <f>IF(ISERROR(VLOOKUP(CONCATENATE($C$19,$D27),$A$70:$H$80,4,FALSE)),"",VLOOKUP(CONCATENATE($C$19,$D27),$A$70:$H$80,4,FALSE))</f>
      </c>
      <c r="G27" s="209">
        <f>IF(ISERROR(VLOOKUP(CONCATENATE($C$19,$D27),$A$59:$H$67,5,FALSE)),"",VLOOKUP(CONCATENATE($C$19,$D27),$A$59:$H$67,5,FALSE))</f>
      </c>
      <c r="H27" s="210">
        <f>IF(ISERROR(VLOOKUP(CONCATENATE($C$19,$D27),$A$70:$H$80,5,FALSE)),"",VLOOKUP(CONCATENATE($C$19,$D27),$A$70:$H$80,5,FALSE))</f>
      </c>
      <c r="I27" s="209">
        <f>IF(ISERROR(VLOOKUP(CONCATENATE($C$19,$D27),$A$59:$H$67,6,FALSE)),"",VLOOKUP(CONCATENATE($C$19,$D27),$A$59:$H$67,6,FALSE))</f>
      </c>
      <c r="J27" s="210">
        <f>IF(ISERROR(VLOOKUP(CONCATENATE($C$19,$D27),$A$70:$H$80,6,FALSE)),"",VLOOKUP(CONCATENATE($C$19,$D27),$A$70:$H$80,6,FALSE))</f>
      </c>
      <c r="K27" s="209">
        <f>IF(ISERROR(VLOOKUP(CONCATENATE($C$19,$D27),$A$59:$H$67,7,FALSE)),"",VLOOKUP(CONCATENATE($C$19,$D27),$A$59:$H$67,7,FALSE))</f>
      </c>
      <c r="L27" s="210">
        <f>IF(ISERROR(VLOOKUP(CONCATENATE($C$19,$D27),$A$70:$H$80,7,FALSE)),"",VLOOKUP(CONCATENATE($C$19,$D27),$A$70:$H$80,7,FALSE))</f>
      </c>
      <c r="M27" s="209">
        <f>IF(ISERROR(VLOOKUP(CONCATENATE($C$19,$D27),$A$59:$H$67,8,FALSE)),"",VLOOKUP(CONCATENATE($C$19,$D27),$A$59:$H$67,8,FALSE))</f>
      </c>
      <c r="N27" s="212">
        <f>IF(ISERROR(VLOOKUP(CONCATENATE($C$19,$D27),$A$70:$H$80,8,FALSE)),"",VLOOKUP(CONCATENATE($C$19,$D27),$A$70:$H$80,8,FALSE))</f>
      </c>
      <c r="O27" s="231">
        <f t="shared" si="3"/>
      </c>
      <c r="P27" s="230">
        <f t="shared" si="3"/>
      </c>
      <c r="Q27" s="232">
        <f t="shared" si="4"/>
        <v>0</v>
      </c>
      <c r="S27" s="92" t="s">
        <v>83</v>
      </c>
    </row>
    <row r="28" spans="3:17" ht="12.75">
      <c r="C28" s="252" t="s">
        <v>11</v>
      </c>
      <c r="D28" s="253"/>
      <c r="E28" s="233">
        <f aca="true" t="shared" si="5" ref="E28:N28">IF(ISERROR(AVERAGE(E24:E27)),"",(AVERAGE(E24:E27)))</f>
      </c>
      <c r="F28" s="229">
        <f t="shared" si="5"/>
      </c>
      <c r="G28" s="233">
        <f t="shared" si="5"/>
      </c>
      <c r="H28" s="229">
        <f t="shared" si="5"/>
      </c>
      <c r="I28" s="233">
        <f t="shared" si="5"/>
      </c>
      <c r="J28" s="229">
        <f t="shared" si="5"/>
      </c>
      <c r="K28" s="233">
        <f t="shared" si="5"/>
      </c>
      <c r="L28" s="229">
        <f t="shared" si="5"/>
      </c>
      <c r="M28" s="233">
        <f t="shared" si="5"/>
      </c>
      <c r="N28" s="229">
        <f t="shared" si="5"/>
      </c>
      <c r="O28" s="227">
        <f t="shared" si="3"/>
      </c>
      <c r="P28" s="229">
        <f t="shared" si="3"/>
      </c>
      <c r="Q28" s="234">
        <f t="shared" si="4"/>
        <v>0</v>
      </c>
    </row>
    <row r="29" spans="3:17" ht="12.75">
      <c r="C29" s="250" t="s">
        <v>104</v>
      </c>
      <c r="D29" s="251"/>
      <c r="E29" s="240">
        <f>N(E28)-N(F28)</f>
        <v>0</v>
      </c>
      <c r="F29" s="241"/>
      <c r="G29" s="240">
        <f>N(G28)-N(H28)</f>
        <v>0</v>
      </c>
      <c r="H29" s="241"/>
      <c r="I29" s="240">
        <f>N(I28)-N(J28)</f>
        <v>0</v>
      </c>
      <c r="J29" s="241"/>
      <c r="K29" s="240">
        <f>N(K28)-N(L28)</f>
        <v>0</v>
      </c>
      <c r="L29" s="241"/>
      <c r="M29" s="240">
        <f>N(M28)-N(N28)</f>
        <v>0</v>
      </c>
      <c r="N29" s="241"/>
      <c r="O29" s="240">
        <f>N(O28)-N(P28)</f>
        <v>0</v>
      </c>
      <c r="P29" s="241"/>
      <c r="Q29" s="235">
        <f t="shared" si="4"/>
        <v>0</v>
      </c>
    </row>
    <row r="59" spans="1:12" ht="51" hidden="1">
      <c r="A59" s="199" t="s">
        <v>102</v>
      </c>
      <c r="B59" s="93" t="s">
        <v>72</v>
      </c>
      <c r="C59" s="93" t="s">
        <v>71</v>
      </c>
      <c r="D59" s="201" t="s">
        <v>109</v>
      </c>
      <c r="E59" s="94" t="s">
        <v>110</v>
      </c>
      <c r="F59" s="94" t="s">
        <v>111</v>
      </c>
      <c r="G59" s="202" t="s">
        <v>112</v>
      </c>
      <c r="H59" s="202" t="s">
        <v>113</v>
      </c>
      <c r="J59" s="82"/>
      <c r="L59" s="82"/>
    </row>
    <row r="60" spans="1:17" s="96" customFormat="1" ht="12.75" hidden="1">
      <c r="A60" s="96" t="str">
        <f aca="true" t="shared" si="6" ref="A60:A67">CONCATENATE(C60,B60)</f>
        <v>Enabling EnvironmentPublic Sector Accountability</v>
      </c>
      <c r="B60" s="98" t="str">
        <f>' A. Assess Capacity'!K6</f>
        <v>Public Sector Accountability</v>
      </c>
      <c r="C60" s="96" t="str">
        <f>' A. Assess Capacity'!K9</f>
        <v>Enabling Environment</v>
      </c>
      <c r="D60" s="97">
        <f>' A. Assess Capacity'!N18</f>
      </c>
      <c r="E60" s="97">
        <f>' A. Assess Capacity'!N25</f>
      </c>
      <c r="F60" s="97">
        <f>' A. Assess Capacity'!N32</f>
      </c>
      <c r="G60" s="97">
        <f>' A. Assess Capacity'!N39</f>
      </c>
      <c r="H60" s="97">
        <f>' A. Assess Capacity'!N46</f>
      </c>
      <c r="J60" s="97"/>
      <c r="L60" s="97"/>
      <c r="M60" s="98"/>
      <c r="N60" s="98"/>
      <c r="O60" s="98"/>
      <c r="P60" s="98"/>
      <c r="Q60" s="98"/>
    </row>
    <row r="61" spans="1:17" s="96" customFormat="1" ht="12.75" hidden="1">
      <c r="A61" s="96" t="str">
        <f t="shared" si="6"/>
        <v>OrganisationalPublic Sector Accountability</v>
      </c>
      <c r="B61" s="98" t="str">
        <f>' A. Assess Capacity'!K56</f>
        <v>Public Sector Accountability</v>
      </c>
      <c r="C61" s="96" t="str">
        <f>' A. Assess Capacity'!K59</f>
        <v>Organisational</v>
      </c>
      <c r="D61" s="97">
        <f>' A. Assess Capacity'!N68</f>
      </c>
      <c r="E61" s="97">
        <f>' A. Assess Capacity'!N75</f>
      </c>
      <c r="F61" s="97">
        <f>' A. Assess Capacity'!N82</f>
      </c>
      <c r="G61" s="97">
        <f>' A. Assess Capacity'!N89</f>
      </c>
      <c r="H61" s="97">
        <f>' A. Assess Capacity'!N96</f>
      </c>
      <c r="J61" s="97"/>
      <c r="L61" s="97"/>
      <c r="M61" s="98"/>
      <c r="N61" s="98"/>
      <c r="O61" s="98"/>
      <c r="P61" s="98"/>
      <c r="Q61" s="98"/>
    </row>
    <row r="62" spans="1:17" s="96" customFormat="1" ht="12.75" hidden="1">
      <c r="A62" s="96" t="str">
        <f t="shared" si="6"/>
        <v>Enabling EnvironmentAccess to Information, Development Knowledge and Technology</v>
      </c>
      <c r="B62" s="98" t="str">
        <f>' A. Assess Capacity'!K106</f>
        <v>Access to Information, Development Knowledge and Technology</v>
      </c>
      <c r="C62" s="96" t="str">
        <f>' A. Assess Capacity'!K109</f>
        <v>Enabling Environment</v>
      </c>
      <c r="D62" s="97">
        <f>' A. Assess Capacity'!N118</f>
      </c>
      <c r="E62" s="97">
        <f>' A. Assess Capacity'!N125</f>
      </c>
      <c r="F62" s="97">
        <f>' A. Assess Capacity'!N132</f>
      </c>
      <c r="G62" s="97">
        <f>' A. Assess Capacity'!N139</f>
      </c>
      <c r="H62" s="97">
        <f>' A. Assess Capacity'!N146</f>
      </c>
      <c r="J62" s="97"/>
      <c r="L62" s="97"/>
      <c r="M62" s="98"/>
      <c r="N62" s="98"/>
      <c r="O62" s="98"/>
      <c r="P62" s="98"/>
      <c r="Q62" s="98"/>
    </row>
    <row r="63" spans="1:17" s="96" customFormat="1" ht="12.75" hidden="1">
      <c r="A63" s="96" t="str">
        <f t="shared" si="6"/>
        <v>OrganisationalAccess to Information, Development Knowledge and Technology</v>
      </c>
      <c r="B63" s="98" t="str">
        <f>' A. Assess Capacity'!K156</f>
        <v>Access to Information, Development Knowledge and Technology</v>
      </c>
      <c r="C63" s="96" t="str">
        <f>' A. Assess Capacity'!K159</f>
        <v>Organisational</v>
      </c>
      <c r="D63" s="97">
        <f>' A. Assess Capacity'!N168</f>
      </c>
      <c r="E63" s="97">
        <f>' A. Assess Capacity'!N175</f>
      </c>
      <c r="F63" s="97">
        <f>' A. Assess Capacity'!N182</f>
      </c>
      <c r="G63" s="97">
        <f>' A. Assess Capacity'!N189</f>
      </c>
      <c r="H63" s="97">
        <f>' A. Assess Capacity'!N196</f>
      </c>
      <c r="J63" s="97"/>
      <c r="L63" s="97"/>
      <c r="M63" s="98"/>
      <c r="N63" s="98"/>
      <c r="O63" s="98"/>
      <c r="P63" s="98"/>
      <c r="Q63" s="98"/>
    </row>
    <row r="64" spans="1:17" s="96" customFormat="1" ht="12.75" hidden="1">
      <c r="A64" s="96" t="str">
        <f t="shared" si="6"/>
        <v>Enabling EnvironmentInclusion, Participation, Equity and Empowerment</v>
      </c>
      <c r="B64" s="98" t="str">
        <f>' A. Assess Capacity'!K206</f>
        <v>Inclusion, Participation, Equity and Empowerment</v>
      </c>
      <c r="C64" s="96" t="str">
        <f>' A. Assess Capacity'!K209</f>
        <v>Enabling Environment</v>
      </c>
      <c r="D64" s="97">
        <f>' A. Assess Capacity'!N218</f>
      </c>
      <c r="E64" s="97">
        <f>' A. Assess Capacity'!N225</f>
      </c>
      <c r="F64" s="97">
        <f>' A. Assess Capacity'!N232</f>
      </c>
      <c r="G64" s="97">
        <f>' A. Assess Capacity'!N239</f>
      </c>
      <c r="H64" s="97">
        <f>' A. Assess Capacity'!N246</f>
      </c>
      <c r="J64" s="97"/>
      <c r="L64" s="97"/>
      <c r="M64" s="98"/>
      <c r="N64" s="98"/>
      <c r="O64" s="98"/>
      <c r="P64" s="98"/>
      <c r="Q64" s="98"/>
    </row>
    <row r="65" spans="1:17" s="96" customFormat="1" ht="12.75" hidden="1">
      <c r="A65" s="96" t="str">
        <f t="shared" si="6"/>
        <v>OrganisationalInclusion, Participation, Equity and Empowerment</v>
      </c>
      <c r="B65" s="98" t="str">
        <f>' A. Assess Capacity'!K256</f>
        <v>Inclusion, Participation, Equity and Empowerment</v>
      </c>
      <c r="C65" s="96" t="str">
        <f>' A. Assess Capacity'!K259</f>
        <v>Organisational</v>
      </c>
      <c r="D65" s="97">
        <f>' A. Assess Capacity'!N268</f>
      </c>
      <c r="E65" s="97">
        <f>' A. Assess Capacity'!N275</f>
      </c>
      <c r="F65" s="97">
        <f>' A. Assess Capacity'!N282</f>
      </c>
      <c r="G65" s="97">
        <f>' A. Assess Capacity'!N289</f>
      </c>
      <c r="H65" s="97">
        <f>' A. Assess Capacity'!N296</f>
      </c>
      <c r="J65" s="97"/>
      <c r="L65" s="97"/>
      <c r="M65" s="98"/>
      <c r="N65" s="98"/>
      <c r="O65" s="98"/>
      <c r="P65" s="98"/>
      <c r="Q65" s="98"/>
    </row>
    <row r="66" spans="1:17" s="96" customFormat="1" ht="12.75" hidden="1">
      <c r="A66" s="96" t="str">
        <f t="shared" si="6"/>
        <v>Enabling EnvironmentExternal/International Relations</v>
      </c>
      <c r="B66" s="98" t="str">
        <f>' A. Assess Capacity'!K306</f>
        <v>External/International Relations</v>
      </c>
      <c r="C66" s="96" t="str">
        <f>' A. Assess Capacity'!K309</f>
        <v>Enabling Environment</v>
      </c>
      <c r="D66" s="97">
        <f>' A. Assess Capacity'!N318</f>
      </c>
      <c r="E66" s="97">
        <f>' A. Assess Capacity'!N325</f>
      </c>
      <c r="F66" s="97">
        <f>' A. Assess Capacity'!N332</f>
      </c>
      <c r="G66" s="97">
        <f>' A. Assess Capacity'!N339</f>
      </c>
      <c r="H66" s="97">
        <f>' A. Assess Capacity'!N346</f>
      </c>
      <c r="J66" s="97"/>
      <c r="L66" s="97"/>
      <c r="M66" s="98"/>
      <c r="N66" s="98"/>
      <c r="O66" s="98"/>
      <c r="P66" s="98"/>
      <c r="Q66" s="98"/>
    </row>
    <row r="67" spans="1:17" s="96" customFormat="1" ht="12.75" hidden="1">
      <c r="A67" s="96" t="str">
        <f t="shared" si="6"/>
        <v>OrganisationalExternal/International Relations</v>
      </c>
      <c r="B67" s="98" t="str">
        <f>' A. Assess Capacity'!K356</f>
        <v>External/International Relations</v>
      </c>
      <c r="C67" s="96" t="str">
        <f>' A. Assess Capacity'!K359</f>
        <v>Organisational</v>
      </c>
      <c r="D67" s="97">
        <f>' A. Assess Capacity'!N368</f>
      </c>
      <c r="E67" s="97">
        <f>' A. Assess Capacity'!N375</f>
      </c>
      <c r="F67" s="97">
        <f>' A. Assess Capacity'!N382</f>
      </c>
      <c r="G67" s="97">
        <f>' A. Assess Capacity'!N389</f>
      </c>
      <c r="H67" s="97">
        <f>' A. Assess Capacity'!N396</f>
      </c>
      <c r="J67" s="97"/>
      <c r="L67" s="97"/>
      <c r="M67" s="98"/>
      <c r="N67" s="98"/>
      <c r="O67" s="98"/>
      <c r="P67" s="98"/>
      <c r="Q67" s="98"/>
    </row>
    <row r="68" spans="2:17" s="96" customFormat="1" ht="12.75" hidden="1">
      <c r="B68" s="98"/>
      <c r="D68" s="97"/>
      <c r="E68" s="97"/>
      <c r="F68" s="97"/>
      <c r="G68" s="97"/>
      <c r="H68" s="97"/>
      <c r="J68" s="97"/>
      <c r="L68" s="97"/>
      <c r="M68" s="98"/>
      <c r="N68" s="98"/>
      <c r="O68" s="98"/>
      <c r="P68" s="98"/>
      <c r="Q68" s="98"/>
    </row>
    <row r="69" spans="2:17" s="96" customFormat="1" ht="12.75" hidden="1">
      <c r="B69" s="98"/>
      <c r="D69" s="97"/>
      <c r="E69" s="97"/>
      <c r="F69" s="97"/>
      <c r="G69" s="97"/>
      <c r="H69" s="97"/>
      <c r="J69" s="97"/>
      <c r="L69" s="97"/>
      <c r="M69" s="98"/>
      <c r="N69" s="98"/>
      <c r="O69" s="98"/>
      <c r="P69" s="98"/>
      <c r="Q69" s="98"/>
    </row>
    <row r="70" spans="1:12" ht="51" hidden="1">
      <c r="A70" s="200" t="s">
        <v>103</v>
      </c>
      <c r="B70" s="93" t="s">
        <v>72</v>
      </c>
      <c r="C70" s="93" t="s">
        <v>71</v>
      </c>
      <c r="D70" s="201" t="s">
        <v>109</v>
      </c>
      <c r="E70" s="94" t="s">
        <v>110</v>
      </c>
      <c r="F70" s="94" t="s">
        <v>111</v>
      </c>
      <c r="G70" s="202" t="s">
        <v>112</v>
      </c>
      <c r="H70" s="202" t="s">
        <v>113</v>
      </c>
      <c r="J70" s="82"/>
      <c r="L70" s="82"/>
    </row>
    <row r="71" spans="1:17" s="96" customFormat="1" ht="12.75" hidden="1">
      <c r="A71" s="96" t="str">
        <f>CONCATENATE(C71,B71)</f>
        <v>Enabling EnvironmentPublic Sector Accountability</v>
      </c>
      <c r="B71" s="98" t="str">
        <f>' A. Assess Capacity'!K6</f>
        <v>Public Sector Accountability</v>
      </c>
      <c r="C71" s="98" t="str">
        <f>' A. Assess Capacity'!K9</f>
        <v>Enabling Environment</v>
      </c>
      <c r="D71" s="97">
        <f>' A. Assess Capacity'!O18</f>
      </c>
      <c r="E71" s="97">
        <f>' A. Assess Capacity'!O25</f>
      </c>
      <c r="F71" s="97">
        <f>' A. Assess Capacity'!O32</f>
      </c>
      <c r="G71" s="97">
        <f>' A. Assess Capacity'!O39</f>
      </c>
      <c r="H71" s="97">
        <f>' A. Assess Capacity'!O46</f>
      </c>
      <c r="J71" s="97"/>
      <c r="L71" s="97"/>
      <c r="M71" s="98"/>
      <c r="N71" s="98"/>
      <c r="O71" s="98"/>
      <c r="P71" s="98"/>
      <c r="Q71" s="98"/>
    </row>
    <row r="72" spans="1:17" s="96" customFormat="1" ht="12.75" hidden="1">
      <c r="A72" s="96" t="str">
        <f aca="true" t="shared" si="7" ref="A72:A78">CONCATENATE(C72,B72)</f>
        <v>OrganisationalPublic Sector Accountability</v>
      </c>
      <c r="B72" s="98" t="str">
        <f>' A. Assess Capacity'!K56</f>
        <v>Public Sector Accountability</v>
      </c>
      <c r="C72" s="98" t="str">
        <f>' A. Assess Capacity'!K59</f>
        <v>Organisational</v>
      </c>
      <c r="D72" s="97">
        <f>' A. Assess Capacity'!O68</f>
      </c>
      <c r="E72" s="97">
        <f>' A. Assess Capacity'!O75</f>
      </c>
      <c r="F72" s="97">
        <f>' A. Assess Capacity'!O82</f>
      </c>
      <c r="G72" s="97">
        <f>' A. Assess Capacity'!O89</f>
      </c>
      <c r="H72" s="97">
        <f>' A. Assess Capacity'!O96</f>
      </c>
      <c r="J72" s="97"/>
      <c r="L72" s="97"/>
      <c r="M72" s="98"/>
      <c r="N72" s="98"/>
      <c r="O72" s="98"/>
      <c r="P72" s="98"/>
      <c r="Q72" s="98"/>
    </row>
    <row r="73" spans="1:17" s="96" customFormat="1" ht="12.75" hidden="1">
      <c r="A73" s="96" t="str">
        <f t="shared" si="7"/>
        <v>Enabling EnvironmentAccess to Information, Development Knowledge and Technology</v>
      </c>
      <c r="B73" s="98" t="str">
        <f>' A. Assess Capacity'!K106</f>
        <v>Access to Information, Development Knowledge and Technology</v>
      </c>
      <c r="C73" s="98" t="str">
        <f>' A. Assess Capacity'!K109</f>
        <v>Enabling Environment</v>
      </c>
      <c r="D73" s="97">
        <f>' A. Assess Capacity'!O118</f>
      </c>
      <c r="E73" s="97">
        <f>' A. Assess Capacity'!O125</f>
      </c>
      <c r="F73" s="97">
        <f>' A. Assess Capacity'!O132</f>
      </c>
      <c r="G73" s="97">
        <f>' A. Assess Capacity'!O139</f>
      </c>
      <c r="H73" s="97">
        <f>' A. Assess Capacity'!O146</f>
      </c>
      <c r="J73" s="97"/>
      <c r="L73" s="97"/>
      <c r="M73" s="98"/>
      <c r="N73" s="98"/>
      <c r="O73" s="98"/>
      <c r="P73" s="98"/>
      <c r="Q73" s="98"/>
    </row>
    <row r="74" spans="1:17" s="96" customFormat="1" ht="12.75" hidden="1">
      <c r="A74" s="96" t="str">
        <f t="shared" si="7"/>
        <v>OrganisationalAccess to Information, Development Knowledge and Technology</v>
      </c>
      <c r="B74" s="98" t="str">
        <f>' A. Assess Capacity'!K156</f>
        <v>Access to Information, Development Knowledge and Technology</v>
      </c>
      <c r="C74" s="98" t="str">
        <f>' A. Assess Capacity'!K159</f>
        <v>Organisational</v>
      </c>
      <c r="D74" s="97">
        <f>' A. Assess Capacity'!O168</f>
      </c>
      <c r="E74" s="97">
        <f>' A. Assess Capacity'!O175</f>
      </c>
      <c r="F74" s="97">
        <f>' A. Assess Capacity'!O182</f>
      </c>
      <c r="G74" s="97">
        <f>' A. Assess Capacity'!O189</f>
      </c>
      <c r="H74" s="97">
        <f>' A. Assess Capacity'!O196</f>
      </c>
      <c r="J74" s="97"/>
      <c r="L74" s="97"/>
      <c r="M74" s="98"/>
      <c r="N74" s="98"/>
      <c r="O74" s="98"/>
      <c r="P74" s="98"/>
      <c r="Q74" s="98"/>
    </row>
    <row r="75" spans="1:17" s="96" customFormat="1" ht="12.75" hidden="1">
      <c r="A75" s="96" t="str">
        <f t="shared" si="7"/>
        <v>Enabling EnvironmentInclusion, Participation, Equity and Empowerment</v>
      </c>
      <c r="B75" s="98" t="str">
        <f>' A. Assess Capacity'!K206</f>
        <v>Inclusion, Participation, Equity and Empowerment</v>
      </c>
      <c r="C75" s="98" t="str">
        <f>' A. Assess Capacity'!K209</f>
        <v>Enabling Environment</v>
      </c>
      <c r="D75" s="97">
        <f>' A. Assess Capacity'!O218</f>
      </c>
      <c r="E75" s="97">
        <f>' A. Assess Capacity'!O225</f>
      </c>
      <c r="F75" s="97">
        <f>' A. Assess Capacity'!O232</f>
      </c>
      <c r="G75" s="97">
        <f>' A. Assess Capacity'!O239</f>
      </c>
      <c r="H75" s="97">
        <f>' A. Assess Capacity'!O246</f>
      </c>
      <c r="J75" s="97"/>
      <c r="L75" s="97"/>
      <c r="M75" s="98"/>
      <c r="N75" s="98"/>
      <c r="O75" s="98"/>
      <c r="P75" s="98"/>
      <c r="Q75" s="98"/>
    </row>
    <row r="76" spans="1:17" s="96" customFormat="1" ht="12.75" hidden="1">
      <c r="A76" s="96" t="str">
        <f t="shared" si="7"/>
        <v>OrganisationalInclusion, Participation, Equity and Empowerment</v>
      </c>
      <c r="B76" s="98" t="str">
        <f>' A. Assess Capacity'!K256</f>
        <v>Inclusion, Participation, Equity and Empowerment</v>
      </c>
      <c r="C76" s="98" t="str">
        <f>' A. Assess Capacity'!K259</f>
        <v>Organisational</v>
      </c>
      <c r="D76" s="97">
        <f>' A. Assess Capacity'!O268</f>
      </c>
      <c r="E76" s="97">
        <f>' A. Assess Capacity'!O275</f>
      </c>
      <c r="F76" s="97">
        <f>' A. Assess Capacity'!O282</f>
      </c>
      <c r="G76" s="97">
        <f>' A. Assess Capacity'!O289</f>
      </c>
      <c r="H76" s="97">
        <f>' A. Assess Capacity'!O296</f>
      </c>
      <c r="J76" s="97"/>
      <c r="L76" s="97"/>
      <c r="M76" s="98"/>
      <c r="N76" s="98"/>
      <c r="O76" s="98"/>
      <c r="P76" s="98"/>
      <c r="Q76" s="98"/>
    </row>
    <row r="77" spans="1:17" s="96" customFormat="1" ht="12.75" hidden="1">
      <c r="A77" s="96" t="str">
        <f t="shared" si="7"/>
        <v>Enabling EnvironmentExternal/International Relations</v>
      </c>
      <c r="B77" s="98" t="str">
        <f>' A. Assess Capacity'!K306</f>
        <v>External/International Relations</v>
      </c>
      <c r="C77" s="98" t="str">
        <f>' A. Assess Capacity'!K309</f>
        <v>Enabling Environment</v>
      </c>
      <c r="D77" s="97">
        <f>' A. Assess Capacity'!O318</f>
      </c>
      <c r="E77" s="97">
        <f>' A. Assess Capacity'!O325</f>
      </c>
      <c r="F77" s="97">
        <f>' A. Assess Capacity'!O332</f>
      </c>
      <c r="G77" s="97">
        <f>' A. Assess Capacity'!O339</f>
      </c>
      <c r="H77" s="97">
        <f>' A. Assess Capacity'!O346</f>
      </c>
      <c r="J77" s="97"/>
      <c r="L77" s="97"/>
      <c r="M77" s="98"/>
      <c r="N77" s="98"/>
      <c r="O77" s="98"/>
      <c r="P77" s="98"/>
      <c r="Q77" s="98"/>
    </row>
    <row r="78" spans="1:17" s="96" customFormat="1" ht="12.75" hidden="1">
      <c r="A78" s="96" t="str">
        <f t="shared" si="7"/>
        <v>OrganisationalExternal/International Relations</v>
      </c>
      <c r="B78" s="98" t="str">
        <f>' A. Assess Capacity'!K356</f>
        <v>External/International Relations</v>
      </c>
      <c r="C78" s="98" t="str">
        <f>' A. Assess Capacity'!K359</f>
        <v>Organisational</v>
      </c>
      <c r="D78" s="97">
        <f>' A. Assess Capacity'!O368</f>
      </c>
      <c r="E78" s="97">
        <f>' A. Assess Capacity'!O375</f>
      </c>
      <c r="F78" s="97">
        <f>' A. Assess Capacity'!O382</f>
      </c>
      <c r="G78" s="97">
        <f>' A. Assess Capacity'!O389</f>
      </c>
      <c r="H78" s="97">
        <f>' A. Assess Capacity'!O396</f>
      </c>
      <c r="J78" s="97"/>
      <c r="L78" s="97"/>
      <c r="M78" s="98"/>
      <c r="N78" s="98"/>
      <c r="O78" s="98"/>
      <c r="P78" s="98"/>
      <c r="Q78" s="98"/>
    </row>
    <row r="79" spans="1:12" ht="12.75" hidden="1">
      <c r="A79" s="96"/>
      <c r="B79" s="98"/>
      <c r="C79" s="98"/>
      <c r="D79" s="97"/>
      <c r="E79" s="97"/>
      <c r="F79" s="97"/>
      <c r="G79" s="97"/>
      <c r="H79" s="97"/>
      <c r="J79" s="97"/>
      <c r="L79" s="97"/>
    </row>
    <row r="80" spans="1:12" ht="12.75">
      <c r="A80" s="96"/>
      <c r="B80" s="98"/>
      <c r="C80" s="98"/>
      <c r="D80" s="97"/>
      <c r="E80" s="97"/>
      <c r="F80" s="97"/>
      <c r="G80" s="97"/>
      <c r="H80" s="97"/>
      <c r="J80" s="97"/>
      <c r="L80" s="97"/>
    </row>
  </sheetData>
  <sheetProtection password="CFCB" sheet="1"/>
  <mergeCells count="43">
    <mergeCell ref="S9:W9"/>
    <mergeCell ref="S22:X22"/>
    <mergeCell ref="C1:D1"/>
    <mergeCell ref="C2:D2"/>
    <mergeCell ref="C8:D9"/>
    <mergeCell ref="C21:D22"/>
    <mergeCell ref="G22:H22"/>
    <mergeCell ref="I22:J22"/>
    <mergeCell ref="K22:L22"/>
    <mergeCell ref="C29:D29"/>
    <mergeCell ref="E29:F29"/>
    <mergeCell ref="G29:H29"/>
    <mergeCell ref="I16:J16"/>
    <mergeCell ref="K16:L16"/>
    <mergeCell ref="I29:J29"/>
    <mergeCell ref="C28:D28"/>
    <mergeCell ref="E22:F22"/>
    <mergeCell ref="K29:L29"/>
    <mergeCell ref="M22:N22"/>
    <mergeCell ref="C15:D15"/>
    <mergeCell ref="E8:N8"/>
    <mergeCell ref="E21:N21"/>
    <mergeCell ref="E9:F9"/>
    <mergeCell ref="G9:H9"/>
    <mergeCell ref="I9:J9"/>
    <mergeCell ref="K9:L9"/>
    <mergeCell ref="M29:N29"/>
    <mergeCell ref="C3:D3"/>
    <mergeCell ref="E5:Q6"/>
    <mergeCell ref="E18:Q19"/>
    <mergeCell ref="M9:N9"/>
    <mergeCell ref="C16:D16"/>
    <mergeCell ref="E16:F16"/>
    <mergeCell ref="G16:H16"/>
    <mergeCell ref="M16:N16"/>
    <mergeCell ref="O29:P29"/>
    <mergeCell ref="O8:O10"/>
    <mergeCell ref="P8:P10"/>
    <mergeCell ref="Q8:Q10"/>
    <mergeCell ref="O21:O23"/>
    <mergeCell ref="P21:P23"/>
    <mergeCell ref="Q21:Q23"/>
    <mergeCell ref="O16:P16"/>
  </mergeCells>
  <printOptions/>
  <pageMargins left="0.75" right="0.75" top="1" bottom="1" header="0.5" footer="0.5"/>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dimension ref="A1:J402"/>
  <sheetViews>
    <sheetView zoomScale="75" zoomScaleNormal="75" zoomScalePageLayoutView="0" workbookViewId="0" topLeftCell="A1">
      <selection activeCell="H19" sqref="H19"/>
    </sheetView>
  </sheetViews>
  <sheetFormatPr defaultColWidth="9.140625" defaultRowHeight="12.75" outlineLevelRow="1"/>
  <cols>
    <col min="1" max="1" width="2.8515625" style="52" customWidth="1"/>
    <col min="2" max="2" width="36.7109375" style="52" customWidth="1"/>
    <col min="3" max="3" width="36.7109375" style="93" customWidth="1"/>
    <col min="4" max="4" width="2.7109375" style="52" customWidth="1"/>
    <col min="5" max="5" width="10.7109375" style="52" customWidth="1"/>
    <col min="6" max="6" width="10.7109375" style="56" customWidth="1"/>
    <col min="7" max="7" width="2.7109375" style="52" customWidth="1"/>
    <col min="8" max="9" width="36.7109375" style="93" customWidth="1"/>
    <col min="10" max="10" width="2.7109375" style="52" customWidth="1"/>
    <col min="11" max="16384" width="9.140625" style="52" customWidth="1"/>
  </cols>
  <sheetData>
    <row r="1" spans="2:10" ht="12.75">
      <c r="B1" s="87" t="s">
        <v>39</v>
      </c>
      <c r="C1" s="179"/>
      <c r="D1" s="55"/>
      <c r="E1" s="55"/>
      <c r="F1" s="108"/>
      <c r="G1" s="55"/>
      <c r="J1" s="57"/>
    </row>
    <row r="2" spans="2:10" ht="12.75">
      <c r="B2" s="86" t="s">
        <v>13</v>
      </c>
      <c r="C2" s="172"/>
      <c r="D2" s="55"/>
      <c r="E2" s="55"/>
      <c r="F2" s="108"/>
      <c r="G2" s="55"/>
      <c r="J2" s="57"/>
    </row>
    <row r="3" spans="2:10" ht="12.75">
      <c r="B3" s="60"/>
      <c r="C3" s="172"/>
      <c r="D3" s="55"/>
      <c r="E3" s="55"/>
      <c r="F3" s="108"/>
      <c r="G3" s="55"/>
      <c r="J3" s="57"/>
    </row>
    <row r="4" spans="2:10" ht="13.5" thickBot="1">
      <c r="B4" s="60"/>
      <c r="C4" s="172"/>
      <c r="D4" s="55"/>
      <c r="E4" s="55"/>
      <c r="F4" s="108"/>
      <c r="G4" s="55"/>
      <c r="H4" s="185"/>
      <c r="J4" s="57"/>
    </row>
    <row r="5" spans="2:10" ht="25.5" customHeight="1">
      <c r="B5" s="109" t="s">
        <v>4</v>
      </c>
      <c r="C5" s="180"/>
      <c r="D5" s="64"/>
      <c r="E5" s="64"/>
      <c r="F5" s="110"/>
      <c r="G5" s="64"/>
      <c r="H5" s="239"/>
      <c r="I5" s="239"/>
      <c r="J5" s="57"/>
    </row>
    <row r="6" spans="2:10" ht="13.5" thickBot="1">
      <c r="B6" s="167" t="str">
        <f>' A. Assess Capacity'!K6</f>
        <v>Public Sector Accountability</v>
      </c>
      <c r="C6" s="181"/>
      <c r="D6" s="64"/>
      <c r="E6" s="64"/>
      <c r="F6" s="110"/>
      <c r="G6" s="64"/>
      <c r="H6" s="263"/>
      <c r="I6" s="263"/>
      <c r="J6" s="57"/>
    </row>
    <row r="7" spans="2:10" ht="13.5" thickBot="1">
      <c r="B7" s="63"/>
      <c r="C7" s="181"/>
      <c r="D7" s="64"/>
      <c r="E7" s="64"/>
      <c r="F7" s="110"/>
      <c r="G7" s="64"/>
      <c r="J7" s="57"/>
    </row>
    <row r="8" spans="2:10" ht="12.75">
      <c r="B8" s="109" t="s">
        <v>3</v>
      </c>
      <c r="C8" s="181"/>
      <c r="D8" s="64"/>
      <c r="E8" s="64"/>
      <c r="F8" s="110"/>
      <c r="G8" s="64"/>
      <c r="J8" s="57"/>
    </row>
    <row r="9" spans="2:10" ht="13.5" thickBot="1">
      <c r="B9" s="111" t="str">
        <f>' A. Assess Capacity'!K9</f>
        <v>Enabling Environment</v>
      </c>
      <c r="C9" s="181"/>
      <c r="D9" s="64"/>
      <c r="E9" s="64"/>
      <c r="F9" s="110"/>
      <c r="G9" s="64"/>
      <c r="J9" s="57"/>
    </row>
    <row r="10" spans="2:10" ht="13.5" thickBot="1">
      <c r="B10" s="112"/>
      <c r="C10" s="182"/>
      <c r="D10" s="69"/>
      <c r="E10" s="69"/>
      <c r="F10" s="78"/>
      <c r="G10" s="69"/>
      <c r="J10" s="57"/>
    </row>
    <row r="11" spans="2:10" ht="12.75">
      <c r="B11" s="109" t="s">
        <v>7</v>
      </c>
      <c r="C11" s="181"/>
      <c r="D11" s="70"/>
      <c r="E11" s="70"/>
      <c r="F11" s="113"/>
      <c r="G11" s="70"/>
      <c r="J11" s="57"/>
    </row>
    <row r="12" spans="2:10" ht="13.5" thickBot="1">
      <c r="B12" s="114">
        <f>' A. Assess Capacity'!K12</f>
      </c>
      <c r="C12" s="80"/>
      <c r="D12" s="69"/>
      <c r="E12" s="69"/>
      <c r="F12" s="78"/>
      <c r="G12" s="69"/>
      <c r="J12" s="57"/>
    </row>
    <row r="13" spans="2:10" ht="13.5" thickBot="1">
      <c r="B13" s="60"/>
      <c r="C13" s="172"/>
      <c r="D13" s="69"/>
      <c r="E13" s="69"/>
      <c r="F13" s="78"/>
      <c r="G13" s="69"/>
      <c r="J13" s="57"/>
    </row>
    <row r="14" spans="2:10" ht="26.25" customHeight="1" thickBot="1">
      <c r="B14" s="236" t="s">
        <v>89</v>
      </c>
      <c r="C14" s="238"/>
      <c r="D14" s="72"/>
      <c r="E14" s="261" t="s">
        <v>30</v>
      </c>
      <c r="F14" s="262"/>
      <c r="G14" s="72"/>
      <c r="H14" s="261" t="s">
        <v>98</v>
      </c>
      <c r="I14" s="262"/>
      <c r="J14" s="72"/>
    </row>
    <row r="15" spans="2:10" s="57" customFormat="1" ht="7.5" customHeight="1" thickBot="1">
      <c r="B15" s="116"/>
      <c r="C15" s="77"/>
      <c r="D15" s="72"/>
      <c r="E15" s="72"/>
      <c r="F15" s="117"/>
      <c r="G15" s="72"/>
      <c r="H15" s="77"/>
      <c r="I15" s="77"/>
      <c r="J15" s="72"/>
    </row>
    <row r="16" spans="2:10" ht="26.25" customHeight="1" thickBot="1">
      <c r="B16" s="118" t="s">
        <v>86</v>
      </c>
      <c r="C16" s="143" t="s">
        <v>33</v>
      </c>
      <c r="D16" s="72"/>
      <c r="E16" s="213" t="s">
        <v>95</v>
      </c>
      <c r="F16" s="213" t="s">
        <v>84</v>
      </c>
      <c r="G16" s="72"/>
      <c r="H16" s="76" t="s">
        <v>34</v>
      </c>
      <c r="I16" s="76" t="s">
        <v>80</v>
      </c>
      <c r="J16" s="77"/>
    </row>
    <row r="17" spans="1:9" s="57" customFormat="1" ht="12.75">
      <c r="A17" s="58"/>
      <c r="B17" s="120"/>
      <c r="C17" s="183"/>
      <c r="D17" s="69"/>
      <c r="E17" s="122"/>
      <c r="F17" s="122"/>
      <c r="G17" s="69"/>
      <c r="H17" s="186"/>
      <c r="I17" s="186"/>
    </row>
    <row r="18" spans="2:10" s="70" customFormat="1" ht="12.75">
      <c r="B18" s="202" t="s">
        <v>109</v>
      </c>
      <c r="C18" s="184"/>
      <c r="D18" s="83"/>
      <c r="E18" s="146">
        <f>IF(' A. Assess Capacity'!N18="","",' A. Assess Capacity'!N18)</f>
      </c>
      <c r="F18" s="146">
        <f>IF(' A. Assess Capacity'!O18="","",' A. Assess Capacity'!O18)</f>
      </c>
      <c r="G18" s="83"/>
      <c r="H18" s="129"/>
      <c r="I18" s="129"/>
      <c r="J18" s="80"/>
    </row>
    <row r="19" spans="2:10" s="70" customFormat="1" ht="38.25" outlineLevel="1">
      <c r="B19" s="82"/>
      <c r="C19" s="125" t="str">
        <f>IF(' A. Assess Capacity'!L19="","",' A. Assess Capacity'!L19)</f>
        <v>Do authorities have the capacity to develop accountability mechanisms that ensure efficient public service delivery?</v>
      </c>
      <c r="D19" s="83"/>
      <c r="E19" s="146">
        <f>IF(' A. Assess Capacity'!N19="","",' A. Assess Capacity'!N19)</f>
      </c>
      <c r="F19" s="146">
        <f>IF(' A. Assess Capacity'!O19="","",' A. Assess Capacity'!O19)</f>
      </c>
      <c r="G19" s="83"/>
      <c r="H19" s="129"/>
      <c r="I19" s="129"/>
      <c r="J19" s="80"/>
    </row>
    <row r="20" spans="2:10" s="70" customFormat="1" ht="12.75" outlineLevel="1">
      <c r="B20" s="153"/>
      <c r="C20" s="125">
        <f>IF(' A. Assess Capacity'!L20="","",' A. Assess Capacity'!L20)</f>
      </c>
      <c r="D20" s="83"/>
      <c r="E20" s="146">
        <f>IF(' A. Assess Capacity'!N20="","",' A. Assess Capacity'!N20)</f>
      </c>
      <c r="F20" s="146">
        <f>IF(' A. Assess Capacity'!O20="","",' A. Assess Capacity'!O20)</f>
      </c>
      <c r="G20" s="83"/>
      <c r="H20" s="129"/>
      <c r="I20" s="129"/>
      <c r="J20" s="80"/>
    </row>
    <row r="21" spans="2:10" s="70" customFormat="1" ht="12.75" outlineLevel="1">
      <c r="B21" s="153"/>
      <c r="C21" s="125">
        <f>IF(' A. Assess Capacity'!L21="","",' A. Assess Capacity'!L21)</f>
      </c>
      <c r="D21" s="83"/>
      <c r="E21" s="146">
        <f>IF(' A. Assess Capacity'!N21="","",' A. Assess Capacity'!N21)</f>
      </c>
      <c r="F21" s="146">
        <f>IF(' A. Assess Capacity'!O21="","",' A. Assess Capacity'!O21)</f>
      </c>
      <c r="G21" s="83"/>
      <c r="H21" s="129"/>
      <c r="I21" s="129"/>
      <c r="J21" s="80"/>
    </row>
    <row r="22" spans="2:10" s="70" customFormat="1" ht="12.75" outlineLevel="1">
      <c r="B22" s="153"/>
      <c r="C22" s="125">
        <f>IF(' A. Assess Capacity'!L22="","",' A. Assess Capacity'!L22)</f>
      </c>
      <c r="D22" s="83"/>
      <c r="E22" s="146">
        <f>IF(' A. Assess Capacity'!N22="","",' A. Assess Capacity'!N22)</f>
      </c>
      <c r="F22" s="146">
        <f>IF(' A. Assess Capacity'!O22="","",' A. Assess Capacity'!O22)</f>
      </c>
      <c r="G22" s="83"/>
      <c r="H22" s="129"/>
      <c r="I22" s="129"/>
      <c r="J22" s="80"/>
    </row>
    <row r="23" spans="2:10" s="70" customFormat="1" ht="12.75" outlineLevel="1">
      <c r="B23" s="153"/>
      <c r="C23" s="125">
        <f>IF(' A. Assess Capacity'!L23="","",' A. Assess Capacity'!L23)</f>
      </c>
      <c r="D23" s="83"/>
      <c r="E23" s="146">
        <f>IF(' A. Assess Capacity'!N23="","",' A. Assess Capacity'!N23)</f>
      </c>
      <c r="F23" s="146">
        <f>IF(' A. Assess Capacity'!O23="","",' A. Assess Capacity'!O23)</f>
      </c>
      <c r="G23" s="83"/>
      <c r="H23" s="129"/>
      <c r="I23" s="129"/>
      <c r="J23" s="80"/>
    </row>
    <row r="24" spans="2:10" s="70" customFormat="1" ht="12.75" outlineLevel="1">
      <c r="B24" s="153"/>
      <c r="C24" s="125">
        <f>IF(' A. Assess Capacity'!L24="","",' A. Assess Capacity'!L24)</f>
      </c>
      <c r="D24" s="83"/>
      <c r="E24" s="146">
        <f>IF(' A. Assess Capacity'!N24="","",' A. Assess Capacity'!N24)</f>
      </c>
      <c r="F24" s="146">
        <f>IF(' A. Assess Capacity'!O24="","",' A. Assess Capacity'!O24)</f>
      </c>
      <c r="G24" s="83"/>
      <c r="H24" s="129"/>
      <c r="I24" s="129"/>
      <c r="J24" s="80"/>
    </row>
    <row r="25" spans="2:10" s="70" customFormat="1" ht="12.75">
      <c r="B25" s="202" t="s">
        <v>110</v>
      </c>
      <c r="C25" s="184"/>
      <c r="D25" s="83"/>
      <c r="E25" s="146">
        <f>IF(' A. Assess Capacity'!N25="","",' A. Assess Capacity'!N25)</f>
      </c>
      <c r="F25" s="146">
        <f>IF(' A. Assess Capacity'!O25="","",' A. Assess Capacity'!O25)</f>
      </c>
      <c r="G25" s="89"/>
      <c r="H25" s="129"/>
      <c r="I25" s="129"/>
      <c r="J25" s="58"/>
    </row>
    <row r="26" spans="2:10" s="70" customFormat="1" ht="63.75" outlineLevel="1">
      <c r="B26" s="82"/>
      <c r="C26" s="125" t="str">
        <f>IF(' A. Assess Capacity'!L26="","",' A. Assess Capacity'!L26)</f>
        <v>Do authorities have the capacity to develop and manage accountability mechanisms to ensure formulation of clear and transparent policies and strategies?</v>
      </c>
      <c r="D26" s="83"/>
      <c r="E26" s="146">
        <f>IF(' A. Assess Capacity'!N26="","",' A. Assess Capacity'!N26)</f>
      </c>
      <c r="F26" s="146">
        <f>IF(' A. Assess Capacity'!O26="","",' A. Assess Capacity'!O26)</f>
      </c>
      <c r="G26" s="89"/>
      <c r="H26" s="129"/>
      <c r="I26" s="129"/>
      <c r="J26" s="58"/>
    </row>
    <row r="27" spans="2:10" s="70" customFormat="1" ht="12.75" outlineLevel="1">
      <c r="B27" s="82"/>
      <c r="C27" s="125">
        <f>IF(' A. Assess Capacity'!L27="","",' A. Assess Capacity'!L27)</f>
      </c>
      <c r="D27" s="83"/>
      <c r="E27" s="146">
        <f>IF(' A. Assess Capacity'!N27="","",' A. Assess Capacity'!N27)</f>
      </c>
      <c r="F27" s="146">
        <f>IF(' A. Assess Capacity'!O27="","",' A. Assess Capacity'!O27)</f>
      </c>
      <c r="G27" s="89"/>
      <c r="H27" s="129"/>
      <c r="I27" s="129"/>
      <c r="J27" s="58"/>
    </row>
    <row r="28" spans="2:10" s="70" customFormat="1" ht="12.75" outlineLevel="1">
      <c r="B28" s="82"/>
      <c r="C28" s="125">
        <f>IF(' A. Assess Capacity'!L28="","",' A. Assess Capacity'!L28)</f>
      </c>
      <c r="D28" s="83"/>
      <c r="E28" s="146">
        <f>IF(' A. Assess Capacity'!N28="","",' A. Assess Capacity'!N28)</f>
      </c>
      <c r="F28" s="146">
        <f>IF(' A. Assess Capacity'!O28="","",' A. Assess Capacity'!O28)</f>
      </c>
      <c r="G28" s="89"/>
      <c r="H28" s="129"/>
      <c r="I28" s="129"/>
      <c r="J28" s="58"/>
    </row>
    <row r="29" spans="2:10" s="70" customFormat="1" ht="12.75" outlineLevel="1">
      <c r="B29" s="82"/>
      <c r="C29" s="125">
        <f>IF(' A. Assess Capacity'!L29="","",' A. Assess Capacity'!L29)</f>
      </c>
      <c r="D29" s="83"/>
      <c r="E29" s="146">
        <f>IF(' A. Assess Capacity'!N29="","",' A. Assess Capacity'!N29)</f>
      </c>
      <c r="F29" s="146">
        <f>IF(' A. Assess Capacity'!O29="","",' A. Assess Capacity'!O29)</f>
      </c>
      <c r="G29" s="89"/>
      <c r="H29" s="129"/>
      <c r="I29" s="129"/>
      <c r="J29" s="58"/>
    </row>
    <row r="30" spans="2:10" s="70" customFormat="1" ht="12.75" outlineLevel="1">
      <c r="B30" s="82"/>
      <c r="C30" s="125">
        <f>IF(' A. Assess Capacity'!L30="","",' A. Assess Capacity'!L30)</f>
      </c>
      <c r="D30" s="83"/>
      <c r="E30" s="146">
        <f>IF(' A. Assess Capacity'!N30="","",' A. Assess Capacity'!N30)</f>
      </c>
      <c r="F30" s="146">
        <f>IF(' A. Assess Capacity'!O30="","",' A. Assess Capacity'!O30)</f>
      </c>
      <c r="G30" s="89"/>
      <c r="H30" s="129"/>
      <c r="I30" s="129"/>
      <c r="J30" s="58"/>
    </row>
    <row r="31" spans="2:10" s="70" customFormat="1" ht="12.75" outlineLevel="1">
      <c r="B31" s="82"/>
      <c r="C31" s="125">
        <f>IF(' A. Assess Capacity'!L31="","",' A. Assess Capacity'!L31)</f>
      </c>
      <c r="D31" s="83"/>
      <c r="E31" s="146">
        <f>IF(' A. Assess Capacity'!N31="","",' A. Assess Capacity'!N31)</f>
      </c>
      <c r="F31" s="146">
        <f>IF(' A. Assess Capacity'!O31="","",' A. Assess Capacity'!O31)</f>
      </c>
      <c r="G31" s="89"/>
      <c r="H31" s="129"/>
      <c r="I31" s="129"/>
      <c r="J31" s="58"/>
    </row>
    <row r="32" spans="2:10" s="70" customFormat="1" ht="12.75">
      <c r="B32" s="202" t="s">
        <v>111</v>
      </c>
      <c r="C32" s="184"/>
      <c r="D32" s="83"/>
      <c r="E32" s="146">
        <f>IF(' A. Assess Capacity'!N32="","",' A. Assess Capacity'!N32)</f>
      </c>
      <c r="F32" s="146">
        <f>IF(' A. Assess Capacity'!O32="","",' A. Assess Capacity'!O32)</f>
      </c>
      <c r="G32" s="89"/>
      <c r="H32" s="129"/>
      <c r="I32" s="129"/>
      <c r="J32" s="58"/>
    </row>
    <row r="33" spans="2:10" s="70" customFormat="1" ht="63.75" outlineLevel="1">
      <c r="B33" s="82"/>
      <c r="C33" s="125" t="str">
        <f>IF(' A. Assess Capacity'!L33="","",' A. Assess Capacity'!L33)</f>
        <v>Do authorities have the capacity to do costing exercises and mobilize resources based on financial implications of public sector accountability strategies and programmes?</v>
      </c>
      <c r="D33" s="83"/>
      <c r="E33" s="146">
        <f>IF(' A. Assess Capacity'!N33="","",' A. Assess Capacity'!N33)</f>
      </c>
      <c r="F33" s="146">
        <f>IF(' A. Assess Capacity'!O33="","",' A. Assess Capacity'!O33)</f>
      </c>
      <c r="G33" s="89"/>
      <c r="H33" s="129"/>
      <c r="I33" s="129"/>
      <c r="J33" s="58"/>
    </row>
    <row r="34" spans="2:10" s="70" customFormat="1" ht="12.75" outlineLevel="1">
      <c r="B34" s="82"/>
      <c r="C34" s="125">
        <f>IF(' A. Assess Capacity'!L34="","",' A. Assess Capacity'!L34)</f>
      </c>
      <c r="D34" s="83"/>
      <c r="E34" s="146">
        <f>IF(' A. Assess Capacity'!N34="","",' A. Assess Capacity'!N34)</f>
      </c>
      <c r="F34" s="146">
        <f>IF(' A. Assess Capacity'!O34="","",' A. Assess Capacity'!O34)</f>
      </c>
      <c r="G34" s="89"/>
      <c r="H34" s="129"/>
      <c r="I34" s="129"/>
      <c r="J34" s="58"/>
    </row>
    <row r="35" spans="2:10" s="70" customFormat="1" ht="12.75" outlineLevel="1">
      <c r="B35" s="82"/>
      <c r="C35" s="125">
        <f>IF(' A. Assess Capacity'!L35="","",' A. Assess Capacity'!L35)</f>
      </c>
      <c r="D35" s="83"/>
      <c r="E35" s="146">
        <f>IF(' A. Assess Capacity'!N35="","",' A. Assess Capacity'!N35)</f>
      </c>
      <c r="F35" s="146">
        <f>IF(' A. Assess Capacity'!O35="","",' A. Assess Capacity'!O35)</f>
      </c>
      <c r="G35" s="89"/>
      <c r="H35" s="129"/>
      <c r="I35" s="129"/>
      <c r="J35" s="58"/>
    </row>
    <row r="36" spans="2:10" s="70" customFormat="1" ht="12.75" outlineLevel="1">
      <c r="B36" s="82"/>
      <c r="C36" s="125">
        <f>IF(' A. Assess Capacity'!L36="","",' A. Assess Capacity'!L36)</f>
      </c>
      <c r="D36" s="83"/>
      <c r="E36" s="146">
        <f>IF(' A. Assess Capacity'!N36="","",' A. Assess Capacity'!N36)</f>
      </c>
      <c r="F36" s="146">
        <f>IF(' A. Assess Capacity'!O36="","",' A. Assess Capacity'!O36)</f>
      </c>
      <c r="G36" s="89"/>
      <c r="H36" s="129"/>
      <c r="I36" s="129"/>
      <c r="J36" s="58"/>
    </row>
    <row r="37" spans="2:10" s="70" customFormat="1" ht="12.75" outlineLevel="1">
      <c r="B37" s="82"/>
      <c r="C37" s="125">
        <f>IF(' A. Assess Capacity'!L37="","",' A. Assess Capacity'!L37)</f>
      </c>
      <c r="D37" s="83"/>
      <c r="E37" s="146">
        <f>IF(' A. Assess Capacity'!N37="","",' A. Assess Capacity'!N37)</f>
      </c>
      <c r="F37" s="146">
        <f>IF(' A. Assess Capacity'!O37="","",' A. Assess Capacity'!O37)</f>
      </c>
      <c r="G37" s="89"/>
      <c r="H37" s="129"/>
      <c r="I37" s="129"/>
      <c r="J37" s="58"/>
    </row>
    <row r="38" spans="2:10" s="70" customFormat="1" ht="12.75" outlineLevel="1">
      <c r="B38" s="82"/>
      <c r="C38" s="125">
        <f>IF(' A. Assess Capacity'!L38="","",' A. Assess Capacity'!L38)</f>
      </c>
      <c r="D38" s="83"/>
      <c r="E38" s="146">
        <f>IF(' A. Assess Capacity'!N38="","",' A. Assess Capacity'!N38)</f>
      </c>
      <c r="F38" s="146">
        <f>IF(' A. Assess Capacity'!O38="","",' A. Assess Capacity'!O38)</f>
      </c>
      <c r="G38" s="89"/>
      <c r="H38" s="129"/>
      <c r="I38" s="129"/>
      <c r="J38" s="58"/>
    </row>
    <row r="39" spans="2:10" s="70" customFormat="1" ht="12.75">
      <c r="B39" s="202" t="s">
        <v>112</v>
      </c>
      <c r="C39" s="184"/>
      <c r="D39" s="83"/>
      <c r="E39" s="146">
        <f>IF(' A. Assess Capacity'!N39="","",' A. Assess Capacity'!N39)</f>
      </c>
      <c r="F39" s="146">
        <f>IF(' A. Assess Capacity'!O39="","",' A. Assess Capacity'!O39)</f>
      </c>
      <c r="G39" s="83"/>
      <c r="H39" s="129"/>
      <c r="I39" s="129"/>
      <c r="J39" s="58"/>
    </row>
    <row r="40" spans="2:10" s="70" customFormat="1" ht="51" outlineLevel="1">
      <c r="B40" s="82"/>
      <c r="C40" s="125" t="str">
        <f>IF(' A. Assess Capacity'!L40="","",' A. Assess Capacity'!L40)</f>
        <v>Do authorities have the capacity to implement public sector accountability programmes and projects in collaboration with local bodies and citizen groups?</v>
      </c>
      <c r="D40" s="83"/>
      <c r="E40" s="146">
        <f>IF(' A. Assess Capacity'!N40="","",' A. Assess Capacity'!N40)</f>
      </c>
      <c r="F40" s="146">
        <f>IF(' A. Assess Capacity'!O40="","",' A. Assess Capacity'!O40)</f>
      </c>
      <c r="G40" s="83"/>
      <c r="H40" s="129"/>
      <c r="I40" s="129"/>
      <c r="J40" s="58"/>
    </row>
    <row r="41" spans="2:10" s="70" customFormat="1" ht="12.75" outlineLevel="1">
      <c r="B41" s="82"/>
      <c r="C41" s="125">
        <f>IF(' A. Assess Capacity'!L41="","",' A. Assess Capacity'!L41)</f>
      </c>
      <c r="D41" s="83"/>
      <c r="E41" s="146">
        <f>IF(' A. Assess Capacity'!N41="","",' A. Assess Capacity'!N41)</f>
      </c>
      <c r="F41" s="146">
        <f>IF(' A. Assess Capacity'!O41="","",' A. Assess Capacity'!O41)</f>
      </c>
      <c r="G41" s="83"/>
      <c r="H41" s="129"/>
      <c r="I41" s="129"/>
      <c r="J41" s="58"/>
    </row>
    <row r="42" spans="2:10" s="70" customFormat="1" ht="12.75" outlineLevel="1">
      <c r="B42" s="82"/>
      <c r="C42" s="125">
        <f>IF(' A. Assess Capacity'!L42="","",' A. Assess Capacity'!L42)</f>
      </c>
      <c r="D42" s="83"/>
      <c r="E42" s="146">
        <f>IF(' A. Assess Capacity'!N42="","",' A. Assess Capacity'!N42)</f>
      </c>
      <c r="F42" s="146">
        <f>IF(' A. Assess Capacity'!O42="","",' A. Assess Capacity'!O42)</f>
      </c>
      <c r="G42" s="83"/>
      <c r="H42" s="129"/>
      <c r="I42" s="129"/>
      <c r="J42" s="58"/>
    </row>
    <row r="43" spans="2:10" s="70" customFormat="1" ht="12.75" outlineLevel="1">
      <c r="B43" s="82"/>
      <c r="C43" s="125">
        <f>IF(' A. Assess Capacity'!L43="","",' A. Assess Capacity'!L43)</f>
      </c>
      <c r="D43" s="83"/>
      <c r="E43" s="146">
        <f>IF(' A. Assess Capacity'!N43="","",' A. Assess Capacity'!N43)</f>
      </c>
      <c r="F43" s="146">
        <f>IF(' A. Assess Capacity'!O43="","",' A. Assess Capacity'!O43)</f>
      </c>
      <c r="G43" s="83"/>
      <c r="H43" s="129"/>
      <c r="I43" s="129"/>
      <c r="J43" s="58"/>
    </row>
    <row r="44" spans="2:10" s="70" customFormat="1" ht="12.75" outlineLevel="1">
      <c r="B44" s="82"/>
      <c r="C44" s="125">
        <f>IF(' A. Assess Capacity'!L44="","",' A. Assess Capacity'!L44)</f>
      </c>
      <c r="D44" s="83"/>
      <c r="E44" s="146">
        <f>IF(' A. Assess Capacity'!N44="","",' A. Assess Capacity'!N44)</f>
      </c>
      <c r="F44" s="146">
        <f>IF(' A. Assess Capacity'!O44="","",' A. Assess Capacity'!O44)</f>
      </c>
      <c r="G44" s="83"/>
      <c r="H44" s="129"/>
      <c r="I44" s="129"/>
      <c r="J44" s="58"/>
    </row>
    <row r="45" spans="2:10" s="70" customFormat="1" ht="12.75" outlineLevel="1">
      <c r="B45" s="82"/>
      <c r="C45" s="125">
        <f>IF(' A. Assess Capacity'!L45="","",' A. Assess Capacity'!L45)</f>
      </c>
      <c r="D45" s="83"/>
      <c r="E45" s="146">
        <f>IF(' A. Assess Capacity'!N45="","",' A. Assess Capacity'!N45)</f>
      </c>
      <c r="F45" s="146">
        <f>IF(' A. Assess Capacity'!O45="","",' A. Assess Capacity'!O45)</f>
      </c>
      <c r="G45" s="83"/>
      <c r="H45" s="129"/>
      <c r="I45" s="129"/>
      <c r="J45" s="58"/>
    </row>
    <row r="46" spans="2:10" s="70" customFormat="1" ht="12.75">
      <c r="B46" s="217" t="s">
        <v>113</v>
      </c>
      <c r="C46" s="184"/>
      <c r="D46" s="83"/>
      <c r="E46" s="146">
        <f>IF(' A. Assess Capacity'!N46="","",' A. Assess Capacity'!N46)</f>
      </c>
      <c r="F46" s="146">
        <f>IF(' A. Assess Capacity'!O46="","",' A. Assess Capacity'!O46)</f>
      </c>
      <c r="G46" s="69"/>
      <c r="H46" s="129"/>
      <c r="I46" s="129"/>
      <c r="J46" s="58"/>
    </row>
    <row r="47" spans="2:10" s="70" customFormat="1" ht="51" outlineLevel="1">
      <c r="B47" s="123"/>
      <c r="C47" s="125" t="str">
        <f>IF(' A. Assess Capacity'!L47="","",' A. Assess Capacity'!L47)</f>
        <v>Do authorities have the capacity to develop mechanisms for monitoring and evaluation of public sector accountability policies and programmes?</v>
      </c>
      <c r="D47" s="83"/>
      <c r="E47" s="146">
        <f>IF(' A. Assess Capacity'!N47="","",' A. Assess Capacity'!N47)</f>
      </c>
      <c r="F47" s="146">
        <f>IF(' A. Assess Capacity'!O47="","",' A. Assess Capacity'!O47)</f>
      </c>
      <c r="G47" s="69"/>
      <c r="H47" s="129"/>
      <c r="I47" s="129"/>
      <c r="J47" s="58"/>
    </row>
    <row r="48" spans="2:10" s="70" customFormat="1" ht="12.75" outlineLevel="1">
      <c r="B48" s="123"/>
      <c r="C48" s="125">
        <f>IF(' A. Assess Capacity'!L48="","",' A. Assess Capacity'!L48)</f>
      </c>
      <c r="D48" s="83"/>
      <c r="E48" s="146">
        <f>IF(' A. Assess Capacity'!N48="","",' A. Assess Capacity'!N48)</f>
      </c>
      <c r="F48" s="146">
        <f>IF(' A. Assess Capacity'!O48="","",' A. Assess Capacity'!O48)</f>
      </c>
      <c r="G48" s="69"/>
      <c r="H48" s="129"/>
      <c r="I48" s="129"/>
      <c r="J48" s="58"/>
    </row>
    <row r="49" spans="2:10" s="70" customFormat="1" ht="12.75" outlineLevel="1">
      <c r="B49" s="123"/>
      <c r="C49" s="125">
        <f>IF(' A. Assess Capacity'!L49="","",' A. Assess Capacity'!L49)</f>
      </c>
      <c r="D49" s="83"/>
      <c r="E49" s="146">
        <f>IF(' A. Assess Capacity'!N49="","",' A. Assess Capacity'!N49)</f>
      </c>
      <c r="F49" s="146">
        <f>IF(' A. Assess Capacity'!O49="","",' A. Assess Capacity'!O49)</f>
      </c>
      <c r="G49" s="69"/>
      <c r="H49" s="129"/>
      <c r="I49" s="129"/>
      <c r="J49" s="58"/>
    </row>
    <row r="50" spans="2:10" s="70" customFormat="1" ht="12.75" outlineLevel="1">
      <c r="B50" s="123"/>
      <c r="C50" s="125">
        <f>IF(' A. Assess Capacity'!L50="","",' A. Assess Capacity'!L50)</f>
      </c>
      <c r="D50" s="83"/>
      <c r="E50" s="146">
        <f>IF(' A. Assess Capacity'!N50="","",' A. Assess Capacity'!N50)</f>
      </c>
      <c r="F50" s="146">
        <f>IF(' A. Assess Capacity'!O50="","",' A. Assess Capacity'!O50)</f>
      </c>
      <c r="G50" s="69"/>
      <c r="H50" s="129"/>
      <c r="I50" s="129"/>
      <c r="J50" s="58"/>
    </row>
    <row r="51" spans="2:10" s="70" customFormat="1" ht="12.75" outlineLevel="1">
      <c r="B51" s="123"/>
      <c r="C51" s="125">
        <f>IF(' A. Assess Capacity'!L51="","",' A. Assess Capacity'!L51)</f>
      </c>
      <c r="D51" s="83"/>
      <c r="E51" s="146">
        <f>IF(' A. Assess Capacity'!N51="","",' A. Assess Capacity'!N51)</f>
      </c>
      <c r="F51" s="146">
        <f>IF(' A. Assess Capacity'!O51="","",' A. Assess Capacity'!O51)</f>
      </c>
      <c r="G51" s="69"/>
      <c r="H51" s="129"/>
      <c r="I51" s="129"/>
      <c r="J51" s="58"/>
    </row>
    <row r="52" spans="2:10" s="70" customFormat="1" ht="13.5" outlineLevel="1" thickBot="1">
      <c r="B52" s="126"/>
      <c r="C52" s="127">
        <f>IF(' A. Assess Capacity'!L52="","",' A. Assess Capacity'!L52)</f>
      </c>
      <c r="D52" s="83"/>
      <c r="E52" s="146">
        <f>IF(' A. Assess Capacity'!N52="","",' A. Assess Capacity'!N52)</f>
      </c>
      <c r="F52" s="146">
        <f>IF(' A. Assess Capacity'!O52="","",' A. Assess Capacity'!O52)</f>
      </c>
      <c r="G52" s="69"/>
      <c r="H52" s="129"/>
      <c r="I52" s="129"/>
      <c r="J52" s="58"/>
    </row>
    <row r="53" spans="2:10" ht="12.75">
      <c r="B53" s="60"/>
      <c r="C53" s="172"/>
      <c r="D53" s="55"/>
      <c r="E53" s="55"/>
      <c r="F53" s="108"/>
      <c r="G53" s="55"/>
      <c r="J53" s="57"/>
    </row>
    <row r="54" spans="2:10" ht="13.5" thickBot="1">
      <c r="B54" s="60"/>
      <c r="C54" s="172"/>
      <c r="D54" s="55"/>
      <c r="E54" s="55"/>
      <c r="F54" s="108"/>
      <c r="G54" s="55"/>
      <c r="J54" s="57"/>
    </row>
    <row r="55" spans="2:10" ht="12.75" customHeight="1">
      <c r="B55" s="109" t="s">
        <v>4</v>
      </c>
      <c r="C55" s="180"/>
      <c r="D55" s="64"/>
      <c r="E55" s="64"/>
      <c r="F55" s="110"/>
      <c r="G55" s="64"/>
      <c r="H55" s="239"/>
      <c r="I55" s="239"/>
      <c r="J55" s="57"/>
    </row>
    <row r="56" spans="2:9" ht="13.5" thickBot="1">
      <c r="B56" s="167" t="str">
        <f>' A. Assess Capacity'!K56</f>
        <v>Public Sector Accountability</v>
      </c>
      <c r="C56" s="181"/>
      <c r="D56" s="64"/>
      <c r="E56" s="64"/>
      <c r="F56" s="110"/>
      <c r="G56" s="64"/>
      <c r="H56" s="263"/>
      <c r="I56" s="263"/>
    </row>
    <row r="57" spans="2:7" ht="13.5" thickBot="1">
      <c r="B57" s="63"/>
      <c r="C57" s="181"/>
      <c r="D57" s="64"/>
      <c r="E57" s="64"/>
      <c r="F57" s="110"/>
      <c r="G57" s="64"/>
    </row>
    <row r="58" spans="2:10" ht="12.75">
      <c r="B58" s="109" t="s">
        <v>3</v>
      </c>
      <c r="C58" s="181"/>
      <c r="D58" s="64"/>
      <c r="E58" s="64"/>
      <c r="F58" s="110"/>
      <c r="G58" s="64"/>
      <c r="J58" s="57"/>
    </row>
    <row r="59" spans="2:7" ht="13.5" customHeight="1" thickBot="1">
      <c r="B59" s="111" t="str">
        <f>' A. Assess Capacity'!K59</f>
        <v>Organisational</v>
      </c>
      <c r="C59" s="181"/>
      <c r="D59" s="64"/>
      <c r="E59" s="64"/>
      <c r="F59" s="110"/>
      <c r="G59" s="64"/>
    </row>
    <row r="60" spans="2:7" ht="13.5" thickBot="1">
      <c r="B60" s="112"/>
      <c r="C60" s="182"/>
      <c r="D60" s="69"/>
      <c r="E60" s="69"/>
      <c r="F60" s="78"/>
      <c r="G60" s="69"/>
    </row>
    <row r="61" spans="2:7" ht="12.75">
      <c r="B61" s="109" t="s">
        <v>7</v>
      </c>
      <c r="C61" s="181"/>
      <c r="D61" s="70"/>
      <c r="E61" s="70"/>
      <c r="F61" s="113"/>
      <c r="G61" s="70"/>
    </row>
    <row r="62" spans="2:7" ht="13.5" thickBot="1">
      <c r="B62" s="114">
        <f>' A. Assess Capacity'!K62</f>
      </c>
      <c r="C62" s="80"/>
      <c r="D62" s="69"/>
      <c r="E62" s="69"/>
      <c r="F62" s="78"/>
      <c r="G62" s="69"/>
    </row>
    <row r="63" spans="2:7" ht="13.5" thickBot="1">
      <c r="B63" s="60"/>
      <c r="C63" s="172"/>
      <c r="D63" s="69"/>
      <c r="E63" s="69"/>
      <c r="F63" s="78"/>
      <c r="G63" s="69"/>
    </row>
    <row r="64" spans="2:9" ht="25.5" customHeight="1" thickBot="1">
      <c r="B64" s="236" t="s">
        <v>35</v>
      </c>
      <c r="C64" s="238"/>
      <c r="D64" s="72"/>
      <c r="E64" s="261" t="s">
        <v>30</v>
      </c>
      <c r="F64" s="262"/>
      <c r="G64" s="72"/>
      <c r="H64" s="261" t="s">
        <v>98</v>
      </c>
      <c r="I64" s="262"/>
    </row>
    <row r="65" spans="2:9" ht="13.5" thickBot="1">
      <c r="B65" s="116"/>
      <c r="C65" s="77"/>
      <c r="D65" s="72"/>
      <c r="E65" s="72"/>
      <c r="F65" s="73"/>
      <c r="G65" s="72"/>
      <c r="H65" s="77"/>
      <c r="I65" s="77"/>
    </row>
    <row r="66" spans="2:9" ht="25.5" customHeight="1" thickBot="1">
      <c r="B66" s="118" t="s">
        <v>86</v>
      </c>
      <c r="C66" s="143" t="s">
        <v>33</v>
      </c>
      <c r="D66" s="72"/>
      <c r="E66" s="213" t="s">
        <v>95</v>
      </c>
      <c r="F66" s="213" t="s">
        <v>84</v>
      </c>
      <c r="G66" s="72"/>
      <c r="H66" s="76" t="s">
        <v>34</v>
      </c>
      <c r="I66" s="76" t="s">
        <v>80</v>
      </c>
    </row>
    <row r="67" spans="2:9" ht="12.75">
      <c r="B67" s="120"/>
      <c r="C67" s="183"/>
      <c r="D67" s="69"/>
      <c r="E67" s="69"/>
      <c r="F67" s="122"/>
      <c r="G67" s="69"/>
      <c r="H67" s="186"/>
      <c r="I67" s="186"/>
    </row>
    <row r="68" spans="2:9" ht="12.75">
      <c r="B68" s="218" t="s">
        <v>109</v>
      </c>
      <c r="C68" s="184"/>
      <c r="D68" s="83"/>
      <c r="E68" s="146">
        <f>IF(' A. Assess Capacity'!N68="","",' A. Assess Capacity'!N68)</f>
      </c>
      <c r="F68" s="146">
        <f>IF(' A. Assess Capacity'!O68="","",' A. Assess Capacity'!O68)</f>
      </c>
      <c r="G68" s="83"/>
      <c r="H68" s="129"/>
      <c r="I68" s="129"/>
    </row>
    <row r="69" spans="2:9" ht="51" outlineLevel="1">
      <c r="B69" s="219"/>
      <c r="C69" s="125" t="str">
        <f>IF(' A. Assess Capacity'!L69="","",' A. Assess Capacity'!L69)</f>
        <v>Does the organisation have the capacity to develop comprehensive accountability mechanisms based on a thorough analysis of key accountability issues?</v>
      </c>
      <c r="D69" s="83"/>
      <c r="E69" s="146">
        <f>IF(' A. Assess Capacity'!N69="","",' A. Assess Capacity'!N69)</f>
      </c>
      <c r="F69" s="146">
        <f>IF(' A. Assess Capacity'!O69="","",' A. Assess Capacity'!O69)</f>
      </c>
      <c r="G69" s="83"/>
      <c r="H69" s="129"/>
      <c r="I69" s="129"/>
    </row>
    <row r="70" spans="2:9" ht="12.75" outlineLevel="1">
      <c r="B70" s="220"/>
      <c r="C70" s="125">
        <f>IF(' A. Assess Capacity'!L70="","",' A. Assess Capacity'!L70)</f>
      </c>
      <c r="D70" s="83"/>
      <c r="E70" s="146">
        <f>IF(' A. Assess Capacity'!N70="","",' A. Assess Capacity'!N70)</f>
      </c>
      <c r="F70" s="146">
        <f>IF(' A. Assess Capacity'!O70="","",' A. Assess Capacity'!O70)</f>
      </c>
      <c r="G70" s="83"/>
      <c r="H70" s="129"/>
      <c r="I70" s="129"/>
    </row>
    <row r="71" spans="2:9" ht="12.75" outlineLevel="1">
      <c r="B71" s="220"/>
      <c r="C71" s="125">
        <f>IF(' A. Assess Capacity'!L71="","",' A. Assess Capacity'!L71)</f>
      </c>
      <c r="D71" s="83"/>
      <c r="E71" s="146">
        <f>IF(' A. Assess Capacity'!N71="","",' A. Assess Capacity'!N71)</f>
      </c>
      <c r="F71" s="146">
        <f>IF(' A. Assess Capacity'!O71="","",' A. Assess Capacity'!O71)</f>
      </c>
      <c r="G71" s="83"/>
      <c r="H71" s="129"/>
      <c r="I71" s="129"/>
    </row>
    <row r="72" spans="2:9" ht="12.75" outlineLevel="1">
      <c r="B72" s="220"/>
      <c r="C72" s="125">
        <f>IF(' A. Assess Capacity'!L72="","",' A. Assess Capacity'!L72)</f>
      </c>
      <c r="D72" s="83"/>
      <c r="E72" s="146">
        <f>IF(' A. Assess Capacity'!N72="","",' A. Assess Capacity'!N72)</f>
      </c>
      <c r="F72" s="146">
        <f>IF(' A. Assess Capacity'!O72="","",' A. Assess Capacity'!O72)</f>
      </c>
      <c r="G72" s="83"/>
      <c r="H72" s="129"/>
      <c r="I72" s="129"/>
    </row>
    <row r="73" spans="2:9" ht="12.75" outlineLevel="1">
      <c r="B73" s="220"/>
      <c r="C73" s="125">
        <f>IF(' A. Assess Capacity'!L73="","",' A. Assess Capacity'!L73)</f>
      </c>
      <c r="D73" s="83"/>
      <c r="E73" s="146">
        <f>IF(' A. Assess Capacity'!N73="","",' A. Assess Capacity'!N73)</f>
      </c>
      <c r="F73" s="146">
        <f>IF(' A. Assess Capacity'!O73="","",' A. Assess Capacity'!O73)</f>
      </c>
      <c r="G73" s="83"/>
      <c r="H73" s="129"/>
      <c r="I73" s="129"/>
    </row>
    <row r="74" spans="2:9" ht="12.75" outlineLevel="1">
      <c r="B74" s="220"/>
      <c r="C74" s="125">
        <f>IF(' A. Assess Capacity'!L74="","",' A. Assess Capacity'!L74)</f>
      </c>
      <c r="D74" s="83"/>
      <c r="E74" s="146">
        <f>IF(' A. Assess Capacity'!N74="","",' A. Assess Capacity'!N74)</f>
      </c>
      <c r="F74" s="146">
        <f>IF(' A. Assess Capacity'!O74="","",' A. Assess Capacity'!O74)</f>
      </c>
      <c r="G74" s="89"/>
      <c r="H74" s="129"/>
      <c r="I74" s="129"/>
    </row>
    <row r="75" spans="2:9" ht="12.75">
      <c r="B75" s="218" t="s">
        <v>110</v>
      </c>
      <c r="C75" s="184"/>
      <c r="D75" s="83"/>
      <c r="E75" s="146">
        <f>IF(' A. Assess Capacity'!N75="","",' A. Assess Capacity'!N75)</f>
      </c>
      <c r="F75" s="146">
        <f>IF(' A. Assess Capacity'!O75="","",' A. Assess Capacity'!O75)</f>
      </c>
      <c r="G75" s="89"/>
      <c r="H75" s="129"/>
      <c r="I75" s="129"/>
    </row>
    <row r="76" spans="2:9" ht="51" outlineLevel="1">
      <c r="B76" s="219"/>
      <c r="C76" s="125" t="str">
        <f>IF(' A. Assess Capacity'!L76="","",' A. Assess Capacity'!L76)</f>
        <v>Does the organisation have the capacity to fdevelop and manage accountability mechanisms to ensure formulation of clear policies and strategies?</v>
      </c>
      <c r="D76" s="83"/>
      <c r="E76" s="146">
        <f>IF(' A. Assess Capacity'!N76="","",' A. Assess Capacity'!N76)</f>
      </c>
      <c r="F76" s="146">
        <f>IF(' A. Assess Capacity'!O76="","",' A. Assess Capacity'!O76)</f>
      </c>
      <c r="G76" s="89"/>
      <c r="H76" s="129"/>
      <c r="I76" s="129"/>
    </row>
    <row r="77" spans="2:9" ht="12.75" outlineLevel="1">
      <c r="B77" s="219"/>
      <c r="C77" s="125">
        <f>IF(' A. Assess Capacity'!L77="","",' A. Assess Capacity'!L77)</f>
      </c>
      <c r="D77" s="83"/>
      <c r="E77" s="146">
        <f>IF(' A. Assess Capacity'!N77="","",' A. Assess Capacity'!N77)</f>
      </c>
      <c r="F77" s="146">
        <f>IF(' A. Assess Capacity'!O77="","",' A. Assess Capacity'!O77)</f>
      </c>
      <c r="G77" s="89"/>
      <c r="H77" s="129"/>
      <c r="I77" s="129"/>
    </row>
    <row r="78" spans="2:9" ht="12.75" outlineLevel="1">
      <c r="B78" s="219"/>
      <c r="C78" s="125">
        <f>IF(' A. Assess Capacity'!L78="","",' A. Assess Capacity'!L78)</f>
      </c>
      <c r="D78" s="83"/>
      <c r="E78" s="146">
        <f>IF(' A. Assess Capacity'!N78="","",' A. Assess Capacity'!N78)</f>
      </c>
      <c r="F78" s="146">
        <f>IF(' A. Assess Capacity'!O78="","",' A. Assess Capacity'!O78)</f>
      </c>
      <c r="G78" s="89"/>
      <c r="H78" s="129"/>
      <c r="I78" s="129"/>
    </row>
    <row r="79" spans="2:9" ht="12.75" outlineLevel="1">
      <c r="B79" s="219"/>
      <c r="C79" s="125">
        <f>IF(' A. Assess Capacity'!L79="","",' A. Assess Capacity'!L79)</f>
      </c>
      <c r="D79" s="83"/>
      <c r="E79" s="146">
        <f>IF(' A. Assess Capacity'!N79="","",' A. Assess Capacity'!N79)</f>
      </c>
      <c r="F79" s="146">
        <f>IF(' A. Assess Capacity'!O79="","",' A. Assess Capacity'!O79)</f>
      </c>
      <c r="G79" s="89"/>
      <c r="H79" s="129"/>
      <c r="I79" s="129"/>
    </row>
    <row r="80" spans="2:9" ht="12.75" outlineLevel="1">
      <c r="B80" s="219"/>
      <c r="C80" s="125">
        <f>IF(' A. Assess Capacity'!L80="","",' A. Assess Capacity'!L80)</f>
      </c>
      <c r="D80" s="83"/>
      <c r="E80" s="146">
        <f>IF(' A. Assess Capacity'!N80="","",' A. Assess Capacity'!N80)</f>
      </c>
      <c r="F80" s="146">
        <f>IF(' A. Assess Capacity'!O80="","",' A. Assess Capacity'!O80)</f>
      </c>
      <c r="G80" s="89"/>
      <c r="H80" s="129"/>
      <c r="I80" s="129"/>
    </row>
    <row r="81" spans="2:9" ht="12.75" outlineLevel="1">
      <c r="B81" s="219"/>
      <c r="C81" s="125">
        <f>IF(' A. Assess Capacity'!L81="","",' A. Assess Capacity'!L81)</f>
      </c>
      <c r="D81" s="83"/>
      <c r="E81" s="146">
        <f>IF(' A. Assess Capacity'!N81="","",' A. Assess Capacity'!N81)</f>
      </c>
      <c r="F81" s="146">
        <f>IF(' A. Assess Capacity'!O81="","",' A. Assess Capacity'!O81)</f>
      </c>
      <c r="G81" s="89"/>
      <c r="H81" s="129"/>
      <c r="I81" s="129"/>
    </row>
    <row r="82" spans="2:9" ht="12.75">
      <c r="B82" s="218" t="s">
        <v>111</v>
      </c>
      <c r="C82" s="184"/>
      <c r="D82" s="83"/>
      <c r="E82" s="146">
        <f>IF(' A. Assess Capacity'!N82="","",' A. Assess Capacity'!N82)</f>
      </c>
      <c r="F82" s="146">
        <f>IF(' A. Assess Capacity'!O82="","",' A. Assess Capacity'!O82)</f>
      </c>
      <c r="G82" s="89"/>
      <c r="H82" s="129"/>
      <c r="I82" s="129"/>
    </row>
    <row r="83" spans="2:9" ht="51" outlineLevel="1">
      <c r="B83" s="219"/>
      <c r="C83" s="125" t="str">
        <f>IF(' A. Assess Capacity'!L83="","",' A. Assess Capacity'!L83)</f>
        <v>Does the organisation have the capacity to manage accountability mechanisms regarding budget allocation and resource mobilization?</v>
      </c>
      <c r="D83" s="83"/>
      <c r="E83" s="146">
        <f>IF(' A. Assess Capacity'!N83="","",' A. Assess Capacity'!N83)</f>
      </c>
      <c r="F83" s="146">
        <f>IF(' A. Assess Capacity'!O83="","",' A. Assess Capacity'!O83)</f>
      </c>
      <c r="G83" s="89"/>
      <c r="H83" s="129"/>
      <c r="I83" s="129"/>
    </row>
    <row r="84" spans="2:9" ht="12.75" outlineLevel="1">
      <c r="B84" s="219"/>
      <c r="C84" s="125">
        <f>IF(' A. Assess Capacity'!L84="","",' A. Assess Capacity'!L84)</f>
      </c>
      <c r="D84" s="83"/>
      <c r="E84" s="146">
        <f>IF(' A. Assess Capacity'!N84="","",' A. Assess Capacity'!N84)</f>
      </c>
      <c r="F84" s="146">
        <f>IF(' A. Assess Capacity'!O84="","",' A. Assess Capacity'!O84)</f>
      </c>
      <c r="G84" s="89"/>
      <c r="H84" s="129"/>
      <c r="I84" s="129"/>
    </row>
    <row r="85" spans="2:9" ht="12.75" outlineLevel="1">
      <c r="B85" s="219"/>
      <c r="C85" s="125">
        <f>IF(' A. Assess Capacity'!L85="","",' A. Assess Capacity'!L85)</f>
      </c>
      <c r="D85" s="83"/>
      <c r="E85" s="146">
        <f>IF(' A. Assess Capacity'!N85="","",' A. Assess Capacity'!N85)</f>
      </c>
      <c r="F85" s="146">
        <f>IF(' A. Assess Capacity'!O85="","",' A. Assess Capacity'!O85)</f>
      </c>
      <c r="G85" s="89"/>
      <c r="H85" s="129"/>
      <c r="I85" s="129"/>
    </row>
    <row r="86" spans="2:9" ht="12.75" outlineLevel="1">
      <c r="B86" s="219"/>
      <c r="C86" s="125">
        <f>IF(' A. Assess Capacity'!L86="","",' A. Assess Capacity'!L86)</f>
      </c>
      <c r="D86" s="83"/>
      <c r="E86" s="146">
        <f>IF(' A. Assess Capacity'!N86="","",' A. Assess Capacity'!N86)</f>
      </c>
      <c r="F86" s="146">
        <f>IF(' A. Assess Capacity'!O86="","",' A. Assess Capacity'!O86)</f>
      </c>
      <c r="G86" s="83"/>
      <c r="H86" s="129"/>
      <c r="I86" s="129"/>
    </row>
    <row r="87" spans="2:9" ht="12.75" outlineLevel="1">
      <c r="B87" s="219"/>
      <c r="C87" s="125">
        <f>IF(' A. Assess Capacity'!L87="","",' A. Assess Capacity'!L87)</f>
      </c>
      <c r="D87" s="83"/>
      <c r="E87" s="146">
        <f>IF(' A. Assess Capacity'!N87="","",' A. Assess Capacity'!N87)</f>
      </c>
      <c r="F87" s="146">
        <f>IF(' A. Assess Capacity'!O87="","",' A. Assess Capacity'!O87)</f>
      </c>
      <c r="G87" s="83"/>
      <c r="H87" s="129"/>
      <c r="I87" s="129"/>
    </row>
    <row r="88" spans="2:9" ht="12.75" outlineLevel="1">
      <c r="B88" s="219"/>
      <c r="C88" s="125">
        <f>IF(' A. Assess Capacity'!L88="","",' A. Assess Capacity'!L88)</f>
      </c>
      <c r="D88" s="83"/>
      <c r="E88" s="146">
        <f>IF(' A. Assess Capacity'!N88="","",' A. Assess Capacity'!N88)</f>
      </c>
      <c r="F88" s="146">
        <f>IF(' A. Assess Capacity'!O88="","",' A. Assess Capacity'!O88)</f>
      </c>
      <c r="G88" s="83"/>
      <c r="H88" s="129"/>
      <c r="I88" s="129"/>
    </row>
    <row r="89" spans="2:9" ht="12.75">
      <c r="B89" s="218" t="s">
        <v>112</v>
      </c>
      <c r="C89" s="184"/>
      <c r="D89" s="83"/>
      <c r="E89" s="146">
        <f>IF(' A. Assess Capacity'!N89="","",' A. Assess Capacity'!N89)</f>
      </c>
      <c r="F89" s="146">
        <f>IF(' A. Assess Capacity'!O89="","",' A. Assess Capacity'!O89)</f>
      </c>
      <c r="G89" s="83"/>
      <c r="H89" s="129"/>
      <c r="I89" s="129"/>
    </row>
    <row r="90" spans="2:9" ht="51" outlineLevel="1">
      <c r="B90" s="219"/>
      <c r="C90" s="125" t="str">
        <f>IF(' A. Assess Capacity'!L90="","",' A. Assess Capacity'!L90)</f>
        <v>Does the organisation have the capacity to implement and effectively enforce organization-wide accountability mechanisms?</v>
      </c>
      <c r="D90" s="83"/>
      <c r="E90" s="146">
        <f>IF(' A. Assess Capacity'!N90="","",' A. Assess Capacity'!N90)</f>
      </c>
      <c r="F90" s="146">
        <f>IF(' A. Assess Capacity'!O90="","",' A. Assess Capacity'!O90)</f>
      </c>
      <c r="G90" s="83"/>
      <c r="H90" s="129"/>
      <c r="I90" s="129"/>
    </row>
    <row r="91" spans="2:9" ht="12.75" outlineLevel="1">
      <c r="B91" s="219"/>
      <c r="C91" s="125">
        <f>IF(' A. Assess Capacity'!L91="","",' A. Assess Capacity'!L91)</f>
      </c>
      <c r="D91" s="83"/>
      <c r="E91" s="146">
        <f>IF(' A. Assess Capacity'!N91="","",' A. Assess Capacity'!N91)</f>
      </c>
      <c r="F91" s="146">
        <f>IF(' A. Assess Capacity'!O91="","",' A. Assess Capacity'!O91)</f>
      </c>
      <c r="G91" s="83"/>
      <c r="H91" s="129"/>
      <c r="I91" s="129"/>
    </row>
    <row r="92" spans="2:9" ht="12.75" outlineLevel="1">
      <c r="B92" s="219"/>
      <c r="C92" s="125">
        <f>IF(' A. Assess Capacity'!L92="","",' A. Assess Capacity'!L92)</f>
      </c>
      <c r="D92" s="83"/>
      <c r="E92" s="146">
        <f>IF(' A. Assess Capacity'!N92="","",' A. Assess Capacity'!N92)</f>
      </c>
      <c r="F92" s="146">
        <f>IF(' A. Assess Capacity'!O92="","",' A. Assess Capacity'!O92)</f>
      </c>
      <c r="G92" s="69"/>
      <c r="H92" s="129"/>
      <c r="I92" s="129"/>
    </row>
    <row r="93" spans="2:9" ht="12.75" outlineLevel="1">
      <c r="B93" s="219"/>
      <c r="C93" s="125">
        <f>IF(' A. Assess Capacity'!L93="","",' A. Assess Capacity'!L93)</f>
      </c>
      <c r="D93" s="83"/>
      <c r="E93" s="146">
        <f>IF(' A. Assess Capacity'!N93="","",' A. Assess Capacity'!N93)</f>
      </c>
      <c r="F93" s="146">
        <f>IF(' A. Assess Capacity'!O93="","",' A. Assess Capacity'!O93)</f>
      </c>
      <c r="G93" s="69"/>
      <c r="H93" s="129"/>
      <c r="I93" s="129"/>
    </row>
    <row r="94" spans="2:9" ht="12.75" outlineLevel="1">
      <c r="B94" s="219"/>
      <c r="C94" s="125">
        <f>IF(' A. Assess Capacity'!L94="","",' A. Assess Capacity'!L94)</f>
      </c>
      <c r="D94" s="83"/>
      <c r="E94" s="146">
        <f>IF(' A. Assess Capacity'!N94="","",' A. Assess Capacity'!N94)</f>
      </c>
      <c r="F94" s="146">
        <f>IF(' A. Assess Capacity'!O94="","",' A. Assess Capacity'!O94)</f>
      </c>
      <c r="G94" s="69"/>
      <c r="H94" s="129"/>
      <c r="I94" s="129"/>
    </row>
    <row r="95" spans="2:9" ht="12.75" outlineLevel="1">
      <c r="B95" s="219"/>
      <c r="C95" s="125">
        <f>IF(' A. Assess Capacity'!L95="","",' A. Assess Capacity'!L95)</f>
      </c>
      <c r="D95" s="83"/>
      <c r="E95" s="146">
        <f>IF(' A. Assess Capacity'!N95="","",' A. Assess Capacity'!N95)</f>
      </c>
      <c r="F95" s="146">
        <f>IF(' A. Assess Capacity'!O95="","",' A. Assess Capacity'!O95)</f>
      </c>
      <c r="G95" s="69"/>
      <c r="H95" s="129"/>
      <c r="I95" s="129"/>
    </row>
    <row r="96" spans="2:9" ht="12.75">
      <c r="B96" s="198" t="s">
        <v>113</v>
      </c>
      <c r="C96" s="184"/>
      <c r="D96" s="83"/>
      <c r="E96" s="146">
        <f>IF(' A. Assess Capacity'!N96="","",' A. Assess Capacity'!N96)</f>
      </c>
      <c r="F96" s="146">
        <f>IF(' A. Assess Capacity'!O96="","",' A. Assess Capacity'!O96)</f>
      </c>
      <c r="G96" s="69"/>
      <c r="H96" s="129"/>
      <c r="I96" s="129"/>
    </row>
    <row r="97" spans="2:9" ht="51" outlineLevel="1">
      <c r="B97" s="123"/>
      <c r="C97" s="125" t="str">
        <f>IF(' A. Assess Capacity'!L97="","",' A. Assess Capacity'!L97)</f>
        <v>Does the organisation have the capacity to develop monitoring and evaluation mechanisms for enforcement of organizational accountability?</v>
      </c>
      <c r="D97" s="83"/>
      <c r="E97" s="146">
        <f>IF(' A. Assess Capacity'!N97="","",' A. Assess Capacity'!N97)</f>
      </c>
      <c r="F97" s="146">
        <f>IF(' A. Assess Capacity'!O97="","",' A. Assess Capacity'!O97)</f>
      </c>
      <c r="G97" s="69"/>
      <c r="H97" s="129"/>
      <c r="I97" s="129"/>
    </row>
    <row r="98" spans="2:9" ht="12.75" outlineLevel="1">
      <c r="B98" s="123"/>
      <c r="C98" s="125">
        <f>IF(' A. Assess Capacity'!L98="","",' A. Assess Capacity'!L98)</f>
      </c>
      <c r="D98" s="83"/>
      <c r="E98" s="146">
        <f>IF(' A. Assess Capacity'!N98="","",' A. Assess Capacity'!N98)</f>
      </c>
      <c r="F98" s="146">
        <f>IF(' A. Assess Capacity'!O98="","",' A. Assess Capacity'!O98)</f>
      </c>
      <c r="H98" s="129"/>
      <c r="I98" s="129"/>
    </row>
    <row r="99" spans="2:9" ht="12.75" outlineLevel="1">
      <c r="B99" s="123"/>
      <c r="C99" s="125">
        <f>IF(' A. Assess Capacity'!L99="","",' A. Assess Capacity'!L99)</f>
      </c>
      <c r="D99" s="83"/>
      <c r="E99" s="146">
        <f>IF(' A. Assess Capacity'!N99="","",' A. Assess Capacity'!N99)</f>
      </c>
      <c r="F99" s="146">
        <f>IF(' A. Assess Capacity'!O99="","",' A. Assess Capacity'!O99)</f>
      </c>
      <c r="H99" s="129"/>
      <c r="I99" s="129"/>
    </row>
    <row r="100" spans="2:9" ht="12.75" outlineLevel="1">
      <c r="B100" s="123"/>
      <c r="C100" s="125">
        <f>IF(' A. Assess Capacity'!L100="","",' A. Assess Capacity'!L100)</f>
      </c>
      <c r="D100" s="83"/>
      <c r="E100" s="146">
        <f>IF(' A. Assess Capacity'!N100="","",' A. Assess Capacity'!N100)</f>
      </c>
      <c r="F100" s="146">
        <f>IF(' A. Assess Capacity'!O100="","",' A. Assess Capacity'!O100)</f>
      </c>
      <c r="H100" s="129"/>
      <c r="I100" s="129"/>
    </row>
    <row r="101" spans="2:9" ht="12.75" outlineLevel="1">
      <c r="B101" s="123"/>
      <c r="C101" s="125">
        <f>IF(' A. Assess Capacity'!L101="","",' A. Assess Capacity'!L101)</f>
      </c>
      <c r="D101" s="83"/>
      <c r="E101" s="146">
        <f>IF(' A. Assess Capacity'!N101="","",' A. Assess Capacity'!N101)</f>
      </c>
      <c r="F101" s="146">
        <f>IF(' A. Assess Capacity'!O101="","",' A. Assess Capacity'!O101)</f>
      </c>
      <c r="H101" s="129"/>
      <c r="I101" s="129"/>
    </row>
    <row r="102" spans="2:9" ht="13.5" outlineLevel="1" thickBot="1">
      <c r="B102" s="126"/>
      <c r="C102" s="127">
        <f>IF(' A. Assess Capacity'!L102="","",' A. Assess Capacity'!L102)</f>
      </c>
      <c r="D102" s="83"/>
      <c r="E102" s="146">
        <f>IF(' A. Assess Capacity'!N102="","",' A. Assess Capacity'!N102)</f>
      </c>
      <c r="F102" s="146">
        <f>IF(' A. Assess Capacity'!O102="","",' A. Assess Capacity'!O102)</f>
      </c>
      <c r="H102" s="129"/>
      <c r="I102" s="129"/>
    </row>
    <row r="104" ht="13.5" thickBot="1"/>
    <row r="105" spans="2:9" ht="12.75" customHeight="1">
      <c r="B105" s="109" t="s">
        <v>4</v>
      </c>
      <c r="C105" s="180"/>
      <c r="D105" s="64"/>
      <c r="E105" s="64"/>
      <c r="F105" s="110"/>
      <c r="G105" s="64"/>
      <c r="H105" s="239"/>
      <c r="I105" s="239"/>
    </row>
    <row r="106" spans="2:9" ht="26.25" thickBot="1">
      <c r="B106" s="167" t="str">
        <f>' A. Assess Capacity'!K106</f>
        <v>Access to Information, Development Knowledge and Technology</v>
      </c>
      <c r="C106" s="181"/>
      <c r="D106" s="64"/>
      <c r="E106" s="64"/>
      <c r="F106" s="110"/>
      <c r="G106" s="64"/>
      <c r="H106" s="263"/>
      <c r="I106" s="263"/>
    </row>
    <row r="107" spans="2:7" ht="13.5" thickBot="1">
      <c r="B107" s="63"/>
      <c r="C107" s="181"/>
      <c r="D107" s="64"/>
      <c r="E107" s="64"/>
      <c r="F107" s="110"/>
      <c r="G107" s="64"/>
    </row>
    <row r="108" spans="2:7" ht="12.75">
      <c r="B108" s="109" t="s">
        <v>3</v>
      </c>
      <c r="C108" s="181"/>
      <c r="D108" s="64"/>
      <c r="E108" s="64"/>
      <c r="F108" s="110"/>
      <c r="G108" s="64"/>
    </row>
    <row r="109" spans="2:7" ht="13.5" customHeight="1" thickBot="1">
      <c r="B109" s="111" t="str">
        <f>' A. Assess Capacity'!K109</f>
        <v>Enabling Environment</v>
      </c>
      <c r="C109" s="181"/>
      <c r="D109" s="64"/>
      <c r="E109" s="64"/>
      <c r="F109" s="110"/>
      <c r="G109" s="64"/>
    </row>
    <row r="110" spans="2:7" ht="13.5" thickBot="1">
      <c r="B110" s="112"/>
      <c r="C110" s="182"/>
      <c r="D110" s="69"/>
      <c r="E110" s="69"/>
      <c r="F110" s="78"/>
      <c r="G110" s="69"/>
    </row>
    <row r="111" spans="2:7" ht="12.75">
      <c r="B111" s="109" t="s">
        <v>7</v>
      </c>
      <c r="C111" s="181"/>
      <c r="D111" s="70"/>
      <c r="E111" s="70"/>
      <c r="F111" s="113"/>
      <c r="G111" s="70"/>
    </row>
    <row r="112" spans="2:7" ht="13.5" thickBot="1">
      <c r="B112" s="114">
        <f>' A. Assess Capacity'!K112</f>
      </c>
      <c r="C112" s="80"/>
      <c r="D112" s="69"/>
      <c r="E112" s="69"/>
      <c r="F112" s="78"/>
      <c r="G112" s="69"/>
    </row>
    <row r="113" spans="2:7" ht="13.5" thickBot="1">
      <c r="B113" s="60"/>
      <c r="C113" s="172"/>
      <c r="D113" s="69"/>
      <c r="E113" s="69"/>
      <c r="F113" s="78"/>
      <c r="G113" s="69"/>
    </row>
    <row r="114" spans="2:9" ht="25.5" customHeight="1" thickBot="1">
      <c r="B114" s="236" t="s">
        <v>35</v>
      </c>
      <c r="C114" s="238"/>
      <c r="D114" s="115"/>
      <c r="E114" s="261" t="s">
        <v>30</v>
      </c>
      <c r="F114" s="262"/>
      <c r="G114" s="72"/>
      <c r="H114" s="261" t="s">
        <v>98</v>
      </c>
      <c r="I114" s="262"/>
    </row>
    <row r="115" spans="2:9" ht="13.5" thickBot="1">
      <c r="B115" s="116"/>
      <c r="C115" s="77"/>
      <c r="D115" s="72"/>
      <c r="E115" s="72"/>
      <c r="F115" s="117"/>
      <c r="G115" s="72"/>
      <c r="H115" s="77"/>
      <c r="I115" s="77"/>
    </row>
    <row r="116" spans="2:9" ht="24.75" customHeight="1" thickBot="1">
      <c r="B116" s="118" t="s">
        <v>86</v>
      </c>
      <c r="C116" s="143" t="s">
        <v>33</v>
      </c>
      <c r="D116" s="72"/>
      <c r="E116" s="213" t="s">
        <v>95</v>
      </c>
      <c r="F116" s="213" t="s">
        <v>84</v>
      </c>
      <c r="G116" s="72"/>
      <c r="H116" s="76" t="s">
        <v>34</v>
      </c>
      <c r="I116" s="76" t="s">
        <v>80</v>
      </c>
    </row>
    <row r="117" spans="2:9" ht="12.75">
      <c r="B117" s="120"/>
      <c r="C117" s="183"/>
      <c r="D117" s="69"/>
      <c r="E117" s="122"/>
      <c r="F117" s="122"/>
      <c r="G117" s="69"/>
      <c r="H117" s="186"/>
      <c r="I117" s="186"/>
    </row>
    <row r="118" spans="2:9" ht="12.75">
      <c r="B118" s="218" t="s">
        <v>109</v>
      </c>
      <c r="C118" s="184"/>
      <c r="D118" s="83"/>
      <c r="E118" s="146">
        <f>IF(' A. Assess Capacity'!N118="","",' A. Assess Capacity'!N118)</f>
      </c>
      <c r="F118" s="146">
        <f>IF(' A. Assess Capacity'!O118="","",' A. Assess Capacity'!O118)</f>
      </c>
      <c r="G118" s="83"/>
      <c r="H118" s="129"/>
      <c r="I118" s="129"/>
    </row>
    <row r="119" spans="2:9" ht="51" outlineLevel="1">
      <c r="B119" s="219"/>
      <c r="C119" s="125" t="str">
        <f>IF(' A. Assess Capacity'!L119="","",' A. Assess Capacity'!L119)</f>
        <v>Do authorities have the capacity to create a vision for equitable, broad and meaningful access to and provision of information, knowledge and know-how?</v>
      </c>
      <c r="D119" s="83"/>
      <c r="E119" s="146">
        <f>IF(' A. Assess Capacity'!N119="","",' A. Assess Capacity'!N119)</f>
      </c>
      <c r="F119" s="146">
        <f>IF(' A. Assess Capacity'!O119="","",' A. Assess Capacity'!O119)</f>
      </c>
      <c r="G119" s="83"/>
      <c r="H119" s="129"/>
      <c r="I119" s="129"/>
    </row>
    <row r="120" spans="2:9" ht="12.75" outlineLevel="1">
      <c r="B120" s="220"/>
      <c r="C120" s="125">
        <f>IF(' A. Assess Capacity'!L120="","",' A. Assess Capacity'!L120)</f>
      </c>
      <c r="D120" s="83"/>
      <c r="E120" s="146">
        <f>IF(' A. Assess Capacity'!N120="","",' A. Assess Capacity'!N120)</f>
      </c>
      <c r="F120" s="146">
        <f>IF(' A. Assess Capacity'!O120="","",' A. Assess Capacity'!O120)</f>
      </c>
      <c r="G120" s="83"/>
      <c r="H120" s="129"/>
      <c r="I120" s="129"/>
    </row>
    <row r="121" spans="2:9" ht="12.75" outlineLevel="1">
      <c r="B121" s="220"/>
      <c r="C121" s="125">
        <f>IF(' A. Assess Capacity'!L121="","",' A. Assess Capacity'!L121)</f>
      </c>
      <c r="D121" s="83"/>
      <c r="E121" s="146">
        <f>IF(' A. Assess Capacity'!N121="","",' A. Assess Capacity'!N121)</f>
      </c>
      <c r="F121" s="146">
        <f>IF(' A. Assess Capacity'!O121="","",' A. Assess Capacity'!O121)</f>
      </c>
      <c r="G121" s="83"/>
      <c r="H121" s="129"/>
      <c r="I121" s="129"/>
    </row>
    <row r="122" spans="2:9" ht="12.75" outlineLevel="1">
      <c r="B122" s="220"/>
      <c r="C122" s="125">
        <f>IF(' A. Assess Capacity'!L122="","",' A. Assess Capacity'!L122)</f>
      </c>
      <c r="D122" s="83"/>
      <c r="E122" s="146">
        <f>IF(' A. Assess Capacity'!N122="","",' A. Assess Capacity'!N122)</f>
      </c>
      <c r="F122" s="146">
        <f>IF(' A. Assess Capacity'!O122="","",' A. Assess Capacity'!O122)</f>
      </c>
      <c r="G122" s="83"/>
      <c r="H122" s="129"/>
      <c r="I122" s="129"/>
    </row>
    <row r="123" spans="2:9" ht="12.75" outlineLevel="1">
      <c r="B123" s="220"/>
      <c r="C123" s="125">
        <f>IF(' A. Assess Capacity'!L123="","",' A. Assess Capacity'!L123)</f>
      </c>
      <c r="D123" s="83"/>
      <c r="E123" s="146">
        <f>IF(' A. Assess Capacity'!N123="","",' A. Assess Capacity'!N123)</f>
      </c>
      <c r="F123" s="146">
        <f>IF(' A. Assess Capacity'!O123="","",' A. Assess Capacity'!O123)</f>
      </c>
      <c r="G123" s="83"/>
      <c r="H123" s="129"/>
      <c r="I123" s="129"/>
    </row>
    <row r="124" spans="2:9" ht="12.75" outlineLevel="1">
      <c r="B124" s="220"/>
      <c r="C124" s="125">
        <f>IF(' A. Assess Capacity'!L124="","",' A. Assess Capacity'!L124)</f>
      </c>
      <c r="D124" s="83"/>
      <c r="E124" s="146">
        <f>IF(' A. Assess Capacity'!N124="","",' A. Assess Capacity'!N124)</f>
      </c>
      <c r="F124" s="146">
        <f>IF(' A. Assess Capacity'!O124="","",' A. Assess Capacity'!O124)</f>
      </c>
      <c r="G124" s="89"/>
      <c r="H124" s="129"/>
      <c r="I124" s="129"/>
    </row>
    <row r="125" spans="2:9" ht="12.75">
      <c r="B125" s="218" t="s">
        <v>110</v>
      </c>
      <c r="C125" s="184"/>
      <c r="D125" s="83"/>
      <c r="E125" s="146">
        <f>IF(' A. Assess Capacity'!N125="","",' A. Assess Capacity'!N125)</f>
      </c>
      <c r="F125" s="146">
        <f>IF(' A. Assess Capacity'!O125="","",' A. Assess Capacity'!O125)</f>
      </c>
      <c r="G125" s="89"/>
      <c r="H125" s="129"/>
      <c r="I125" s="129"/>
    </row>
    <row r="126" spans="2:9" ht="63.75" outlineLevel="1">
      <c r="B126" s="219"/>
      <c r="C126" s="125" t="str">
        <f>IF(' A. Assess Capacity'!L126="","",' A. Assess Capacity'!L126)</f>
        <v>Do authorities have the capacity to develop policies and strategies to ensure access to and provision of information, knowledge and technologythroughout the development and planning process?</v>
      </c>
      <c r="D126" s="83"/>
      <c r="E126" s="146">
        <f>IF(' A. Assess Capacity'!N126="","",' A. Assess Capacity'!N126)</f>
      </c>
      <c r="F126" s="146">
        <f>IF(' A. Assess Capacity'!O126="","",' A. Assess Capacity'!O126)</f>
      </c>
      <c r="G126" s="89"/>
      <c r="H126" s="129"/>
      <c r="I126" s="129"/>
    </row>
    <row r="127" spans="2:9" ht="12.75" outlineLevel="1">
      <c r="B127" s="219"/>
      <c r="C127" s="125">
        <f>IF(' A. Assess Capacity'!L127="","",' A. Assess Capacity'!L127)</f>
      </c>
      <c r="D127" s="83"/>
      <c r="E127" s="146">
        <f>IF(' A. Assess Capacity'!N127="","",' A. Assess Capacity'!N127)</f>
      </c>
      <c r="F127" s="146">
        <f>IF(' A. Assess Capacity'!O127="","",' A. Assess Capacity'!O127)</f>
      </c>
      <c r="G127" s="89"/>
      <c r="H127" s="129"/>
      <c r="I127" s="129"/>
    </row>
    <row r="128" spans="2:9" ht="12.75" outlineLevel="1">
      <c r="B128" s="219"/>
      <c r="C128" s="125">
        <f>IF(' A. Assess Capacity'!L128="","",' A. Assess Capacity'!L128)</f>
      </c>
      <c r="D128" s="83"/>
      <c r="E128" s="146">
        <f>IF(' A. Assess Capacity'!N128="","",' A. Assess Capacity'!N128)</f>
      </c>
      <c r="F128" s="146">
        <f>IF(' A. Assess Capacity'!O128="","",' A. Assess Capacity'!O128)</f>
      </c>
      <c r="G128" s="89"/>
      <c r="H128" s="129"/>
      <c r="I128" s="129"/>
    </row>
    <row r="129" spans="2:9" ht="12.75" outlineLevel="1">
      <c r="B129" s="219"/>
      <c r="C129" s="125">
        <f>IF(' A. Assess Capacity'!L129="","",' A. Assess Capacity'!L129)</f>
      </c>
      <c r="D129" s="83"/>
      <c r="E129" s="146">
        <f>IF(' A. Assess Capacity'!N129="","",' A. Assess Capacity'!N129)</f>
      </c>
      <c r="F129" s="146">
        <f>IF(' A. Assess Capacity'!O129="","",' A. Assess Capacity'!O129)</f>
      </c>
      <c r="G129" s="89"/>
      <c r="H129" s="129"/>
      <c r="I129" s="129"/>
    </row>
    <row r="130" spans="2:9" ht="12.75" outlineLevel="1">
      <c r="B130" s="219"/>
      <c r="C130" s="125">
        <f>IF(' A. Assess Capacity'!L130="","",' A. Assess Capacity'!L130)</f>
      </c>
      <c r="D130" s="83"/>
      <c r="E130" s="146">
        <f>IF(' A. Assess Capacity'!N130="","",' A. Assess Capacity'!N130)</f>
      </c>
      <c r="F130" s="146">
        <f>IF(' A. Assess Capacity'!O130="","",' A. Assess Capacity'!O130)</f>
      </c>
      <c r="G130" s="89"/>
      <c r="H130" s="129"/>
      <c r="I130" s="129"/>
    </row>
    <row r="131" spans="2:9" ht="12.75" outlineLevel="1">
      <c r="B131" s="219"/>
      <c r="C131" s="125">
        <f>IF(' A. Assess Capacity'!L131="","",' A. Assess Capacity'!L131)</f>
      </c>
      <c r="D131" s="83"/>
      <c r="E131" s="146">
        <f>IF(' A. Assess Capacity'!N131="","",' A. Assess Capacity'!N131)</f>
      </c>
      <c r="F131" s="146">
        <f>IF(' A. Assess Capacity'!O131="","",' A. Assess Capacity'!O131)</f>
      </c>
      <c r="G131" s="89"/>
      <c r="H131" s="129"/>
      <c r="I131" s="129"/>
    </row>
    <row r="132" spans="2:9" ht="12.75">
      <c r="B132" s="218" t="s">
        <v>111</v>
      </c>
      <c r="C132" s="184"/>
      <c r="D132" s="83"/>
      <c r="E132" s="146">
        <f>IF(' A. Assess Capacity'!N132="","",' A. Assess Capacity'!N132)</f>
      </c>
      <c r="F132" s="146">
        <f>IF(' A. Assess Capacity'!O132="","",' A. Assess Capacity'!O132)</f>
      </c>
      <c r="G132" s="89"/>
      <c r="H132" s="129"/>
      <c r="I132" s="129"/>
    </row>
    <row r="133" spans="2:9" ht="63.75" outlineLevel="1">
      <c r="B133" s="219"/>
      <c r="C133" s="125" t="str">
        <f>IF(' A. Assess Capacity'!L133="","",' A. Assess Capacity'!L133)</f>
        <v>Do authorities have the capacity to assess budgeting needs and resource allocations for developing capacity in areas of information management and strategy formulation?</v>
      </c>
      <c r="D133" s="83"/>
      <c r="E133" s="146">
        <f>IF(' A. Assess Capacity'!N133="","",' A. Assess Capacity'!N133)</f>
      </c>
      <c r="F133" s="146">
        <f>IF(' A. Assess Capacity'!O133="","",' A. Assess Capacity'!O133)</f>
      </c>
      <c r="G133" s="89"/>
      <c r="H133" s="129"/>
      <c r="I133" s="129"/>
    </row>
    <row r="134" spans="2:9" ht="12.75" outlineLevel="1">
      <c r="B134" s="219"/>
      <c r="C134" s="125">
        <f>IF(' A. Assess Capacity'!L134="","",' A. Assess Capacity'!L134)</f>
      </c>
      <c r="D134" s="83"/>
      <c r="E134" s="146">
        <f>IF(' A. Assess Capacity'!N134="","",' A. Assess Capacity'!N134)</f>
      </c>
      <c r="F134" s="146">
        <f>IF(' A. Assess Capacity'!O134="","",' A. Assess Capacity'!O134)</f>
      </c>
      <c r="G134" s="89"/>
      <c r="H134" s="129"/>
      <c r="I134" s="129"/>
    </row>
    <row r="135" spans="2:9" ht="12.75" outlineLevel="1">
      <c r="B135" s="219"/>
      <c r="C135" s="125">
        <f>IF(' A. Assess Capacity'!L135="","",' A. Assess Capacity'!L135)</f>
      </c>
      <c r="D135" s="83"/>
      <c r="E135" s="146">
        <f>IF(' A. Assess Capacity'!N135="","",' A. Assess Capacity'!N135)</f>
      </c>
      <c r="F135" s="146">
        <f>IF(' A. Assess Capacity'!O135="","",' A. Assess Capacity'!O135)</f>
      </c>
      <c r="G135" s="89"/>
      <c r="H135" s="129"/>
      <c r="I135" s="129"/>
    </row>
    <row r="136" spans="2:9" ht="12.75" outlineLevel="1">
      <c r="B136" s="219"/>
      <c r="C136" s="125">
        <f>IF(' A. Assess Capacity'!L136="","",' A. Assess Capacity'!L136)</f>
      </c>
      <c r="D136" s="83"/>
      <c r="E136" s="146">
        <f>IF(' A. Assess Capacity'!N136="","",' A. Assess Capacity'!N136)</f>
      </c>
      <c r="F136" s="146">
        <f>IF(' A. Assess Capacity'!O136="","",' A. Assess Capacity'!O136)</f>
      </c>
      <c r="G136" s="83"/>
      <c r="H136" s="129"/>
      <c r="I136" s="129"/>
    </row>
    <row r="137" spans="2:9" ht="12.75" outlineLevel="1">
      <c r="B137" s="219"/>
      <c r="C137" s="125">
        <f>IF(' A. Assess Capacity'!L137="","",' A. Assess Capacity'!L137)</f>
      </c>
      <c r="D137" s="83"/>
      <c r="E137" s="146">
        <f>IF(' A. Assess Capacity'!N137="","",' A. Assess Capacity'!N137)</f>
      </c>
      <c r="F137" s="146">
        <f>IF(' A. Assess Capacity'!O137="","",' A. Assess Capacity'!O137)</f>
      </c>
      <c r="G137" s="83"/>
      <c r="H137" s="129"/>
      <c r="I137" s="129"/>
    </row>
    <row r="138" spans="2:9" ht="12.75" outlineLevel="1">
      <c r="B138" s="219"/>
      <c r="C138" s="125">
        <f>IF(' A. Assess Capacity'!L138="","",' A. Assess Capacity'!L138)</f>
      </c>
      <c r="D138" s="83"/>
      <c r="E138" s="146">
        <f>IF(' A. Assess Capacity'!N138="","",' A. Assess Capacity'!N138)</f>
      </c>
      <c r="F138" s="146">
        <f>IF(' A. Assess Capacity'!O138="","",' A. Assess Capacity'!O138)</f>
      </c>
      <c r="G138" s="83"/>
      <c r="H138" s="129"/>
      <c r="I138" s="129"/>
    </row>
    <row r="139" spans="2:9" ht="12.75">
      <c r="B139" s="218" t="s">
        <v>112</v>
      </c>
      <c r="C139" s="184"/>
      <c r="D139" s="83"/>
      <c r="E139" s="146">
        <f>IF(' A. Assess Capacity'!N139="","",' A. Assess Capacity'!N139)</f>
      </c>
      <c r="F139" s="146">
        <f>IF(' A. Assess Capacity'!O139="","",' A. Assess Capacity'!O139)</f>
      </c>
      <c r="G139" s="83"/>
      <c r="H139" s="129"/>
      <c r="I139" s="129"/>
    </row>
    <row r="140" spans="2:9" ht="51" outlineLevel="1">
      <c r="B140" s="219"/>
      <c r="C140" s="125" t="str">
        <f>IF(' A. Assess Capacity'!L140="","",' A. Assess Capacity'!L140)</f>
        <v>Do authorities have the capacity to implement programmes and projects for improving access to information, knowledge and technology?</v>
      </c>
      <c r="D140" s="83"/>
      <c r="E140" s="146">
        <f>IF(' A. Assess Capacity'!N140="","",' A. Assess Capacity'!N140)</f>
      </c>
      <c r="F140" s="146">
        <f>IF(' A. Assess Capacity'!O140="","",' A. Assess Capacity'!O140)</f>
      </c>
      <c r="G140" s="83"/>
      <c r="H140" s="129"/>
      <c r="I140" s="129"/>
    </row>
    <row r="141" spans="2:9" ht="12.75" outlineLevel="1">
      <c r="B141" s="219"/>
      <c r="C141" s="125">
        <f>IF(' A. Assess Capacity'!L141="","",' A. Assess Capacity'!L141)</f>
      </c>
      <c r="D141" s="83"/>
      <c r="E141" s="146">
        <f>IF(' A. Assess Capacity'!N141="","",' A. Assess Capacity'!N141)</f>
      </c>
      <c r="F141" s="146">
        <f>IF(' A. Assess Capacity'!O141="","",' A. Assess Capacity'!O141)</f>
      </c>
      <c r="G141" s="83"/>
      <c r="H141" s="129"/>
      <c r="I141" s="129"/>
    </row>
    <row r="142" spans="2:9" ht="12.75" outlineLevel="1">
      <c r="B142" s="219"/>
      <c r="C142" s="125">
        <f>IF(' A. Assess Capacity'!L142="","",' A. Assess Capacity'!L142)</f>
      </c>
      <c r="D142" s="83"/>
      <c r="E142" s="146">
        <f>IF(' A. Assess Capacity'!N142="","",' A. Assess Capacity'!N142)</f>
      </c>
      <c r="F142" s="146">
        <f>IF(' A. Assess Capacity'!O142="","",' A. Assess Capacity'!O142)</f>
      </c>
      <c r="G142" s="69"/>
      <c r="H142" s="129"/>
      <c r="I142" s="129"/>
    </row>
    <row r="143" spans="2:9" ht="12.75" outlineLevel="1">
      <c r="B143" s="219"/>
      <c r="C143" s="125">
        <f>IF(' A. Assess Capacity'!L143="","",' A. Assess Capacity'!L143)</f>
      </c>
      <c r="D143" s="83"/>
      <c r="E143" s="146">
        <f>IF(' A. Assess Capacity'!N143="","",' A. Assess Capacity'!N143)</f>
      </c>
      <c r="F143" s="146">
        <f>IF(' A. Assess Capacity'!O143="","",' A. Assess Capacity'!O143)</f>
      </c>
      <c r="G143" s="69"/>
      <c r="H143" s="129"/>
      <c r="I143" s="129"/>
    </row>
    <row r="144" spans="2:9" ht="12.75" outlineLevel="1">
      <c r="B144" s="219"/>
      <c r="C144" s="125">
        <f>IF(' A. Assess Capacity'!L144="","",' A. Assess Capacity'!L144)</f>
      </c>
      <c r="D144" s="83"/>
      <c r="E144" s="146">
        <f>IF(' A. Assess Capacity'!N144="","",' A. Assess Capacity'!N144)</f>
      </c>
      <c r="F144" s="146">
        <f>IF(' A. Assess Capacity'!O144="","",' A. Assess Capacity'!O144)</f>
      </c>
      <c r="G144" s="69"/>
      <c r="H144" s="129"/>
      <c r="I144" s="129"/>
    </row>
    <row r="145" spans="2:9" ht="12.75" outlineLevel="1">
      <c r="B145" s="219"/>
      <c r="C145" s="125">
        <f>IF(' A. Assess Capacity'!L145="","",' A. Assess Capacity'!L145)</f>
      </c>
      <c r="D145" s="83"/>
      <c r="E145" s="146">
        <f>IF(' A. Assess Capacity'!N145="","",' A. Assess Capacity'!N145)</f>
      </c>
      <c r="F145" s="146">
        <f>IF(' A. Assess Capacity'!O145="","",' A. Assess Capacity'!O145)</f>
      </c>
      <c r="G145" s="69"/>
      <c r="H145" s="129"/>
      <c r="I145" s="129"/>
    </row>
    <row r="146" spans="2:9" ht="12.75">
      <c r="B146" s="198" t="s">
        <v>113</v>
      </c>
      <c r="C146" s="184"/>
      <c r="D146" s="83"/>
      <c r="E146" s="146">
        <f>IF(' A. Assess Capacity'!N146="","",' A. Assess Capacity'!N146)</f>
      </c>
      <c r="F146" s="146">
        <f>IF(' A. Assess Capacity'!O146="","",' A. Assess Capacity'!O146)</f>
      </c>
      <c r="G146" s="69"/>
      <c r="H146" s="129"/>
      <c r="I146" s="129"/>
    </row>
    <row r="147" spans="2:9" ht="51" outlineLevel="1">
      <c r="B147" s="123"/>
      <c r="C147" s="125" t="str">
        <f>IF(' A. Assess Capacity'!L147="","",' A. Assess Capacity'!L147)</f>
        <v>Do authorities have the capacity to monitor and evaluate if citizens have easy access to information, knowledge and technology at all levels?</v>
      </c>
      <c r="D147" s="83"/>
      <c r="E147" s="146">
        <f>IF(' A. Assess Capacity'!N147="","",' A. Assess Capacity'!N147)</f>
      </c>
      <c r="F147" s="146">
        <f>IF(' A. Assess Capacity'!O147="","",' A. Assess Capacity'!O147)</f>
      </c>
      <c r="G147" s="69"/>
      <c r="H147" s="129"/>
      <c r="I147" s="129"/>
    </row>
    <row r="148" spans="2:9" ht="12.75" outlineLevel="1">
      <c r="B148" s="123"/>
      <c r="C148" s="125">
        <f>IF(' A. Assess Capacity'!L148="","",' A. Assess Capacity'!L148)</f>
      </c>
      <c r="D148" s="83"/>
      <c r="E148" s="146">
        <f>IF(' A. Assess Capacity'!N148="","",' A. Assess Capacity'!N148)</f>
      </c>
      <c r="F148" s="146">
        <f>IF(' A. Assess Capacity'!O148="","",' A. Assess Capacity'!O148)</f>
      </c>
      <c r="H148" s="129"/>
      <c r="I148" s="129"/>
    </row>
    <row r="149" spans="2:9" ht="12.75" outlineLevel="1">
      <c r="B149" s="123"/>
      <c r="C149" s="125">
        <f>IF(' A. Assess Capacity'!L149="","",' A. Assess Capacity'!L149)</f>
      </c>
      <c r="D149" s="83"/>
      <c r="E149" s="146">
        <f>IF(' A. Assess Capacity'!N149="","",' A. Assess Capacity'!N149)</f>
      </c>
      <c r="F149" s="146">
        <f>IF(' A. Assess Capacity'!O149="","",' A. Assess Capacity'!O149)</f>
      </c>
      <c r="H149" s="129"/>
      <c r="I149" s="129"/>
    </row>
    <row r="150" spans="2:9" ht="12.75" outlineLevel="1">
      <c r="B150" s="123"/>
      <c r="C150" s="125">
        <f>IF(' A. Assess Capacity'!L150="","",' A. Assess Capacity'!L150)</f>
      </c>
      <c r="D150" s="83"/>
      <c r="E150" s="146">
        <f>IF(' A. Assess Capacity'!N150="","",' A. Assess Capacity'!N150)</f>
      </c>
      <c r="F150" s="146">
        <f>IF(' A. Assess Capacity'!O150="","",' A. Assess Capacity'!O150)</f>
      </c>
      <c r="H150" s="129"/>
      <c r="I150" s="129"/>
    </row>
    <row r="151" spans="2:9" ht="12.75" outlineLevel="1">
      <c r="B151" s="123"/>
      <c r="C151" s="125">
        <f>IF(' A. Assess Capacity'!L151="","",' A. Assess Capacity'!L151)</f>
      </c>
      <c r="D151" s="83"/>
      <c r="E151" s="146">
        <f>IF(' A. Assess Capacity'!N151="","",' A. Assess Capacity'!N151)</f>
      </c>
      <c r="F151" s="146">
        <f>IF(' A. Assess Capacity'!O151="","",' A. Assess Capacity'!O151)</f>
      </c>
      <c r="H151" s="129"/>
      <c r="I151" s="129"/>
    </row>
    <row r="152" spans="2:9" ht="13.5" outlineLevel="1" thickBot="1">
      <c r="B152" s="126"/>
      <c r="C152" s="127">
        <f>IF(' A. Assess Capacity'!L152="","",' A. Assess Capacity'!L152)</f>
      </c>
      <c r="D152" s="83"/>
      <c r="E152" s="146">
        <f>IF(' A. Assess Capacity'!N152="","",' A. Assess Capacity'!N152)</f>
      </c>
      <c r="F152" s="146">
        <f>IF(' A. Assess Capacity'!O152="","",' A. Assess Capacity'!O152)</f>
      </c>
      <c r="H152" s="129"/>
      <c r="I152" s="129"/>
    </row>
    <row r="153" spans="2:9" s="57" customFormat="1" ht="12.75">
      <c r="B153" s="123"/>
      <c r="C153" s="83"/>
      <c r="D153" s="83"/>
      <c r="E153" s="83"/>
      <c r="F153" s="128"/>
      <c r="H153" s="186"/>
      <c r="I153" s="186"/>
    </row>
    <row r="154" spans="2:9" s="57" customFormat="1" ht="13.5" thickBot="1">
      <c r="B154" s="123"/>
      <c r="C154" s="83"/>
      <c r="D154" s="83"/>
      <c r="E154" s="83"/>
      <c r="F154" s="128"/>
      <c r="H154" s="186"/>
      <c r="I154" s="186"/>
    </row>
    <row r="155" spans="2:9" ht="12.75" customHeight="1">
      <c r="B155" s="109" t="s">
        <v>4</v>
      </c>
      <c r="C155" s="180"/>
      <c r="D155" s="64"/>
      <c r="E155" s="64"/>
      <c r="F155" s="110"/>
      <c r="G155" s="64"/>
      <c r="H155" s="239"/>
      <c r="I155" s="239"/>
    </row>
    <row r="156" spans="2:9" ht="26.25" customHeight="1" thickBot="1">
      <c r="B156" s="167" t="str">
        <f>' A. Assess Capacity'!K156</f>
        <v>Access to Information, Development Knowledge and Technology</v>
      </c>
      <c r="C156" s="181"/>
      <c r="D156" s="64"/>
      <c r="E156" s="64"/>
      <c r="F156" s="110"/>
      <c r="G156" s="64"/>
      <c r="H156" s="263"/>
      <c r="I156" s="263"/>
    </row>
    <row r="157" spans="2:7" ht="13.5" thickBot="1">
      <c r="B157" s="63"/>
      <c r="C157" s="181"/>
      <c r="D157" s="64"/>
      <c r="E157" s="64"/>
      <c r="F157" s="110"/>
      <c r="G157" s="64"/>
    </row>
    <row r="158" spans="2:7" ht="12.75">
      <c r="B158" s="109" t="s">
        <v>3</v>
      </c>
      <c r="C158" s="181"/>
      <c r="D158" s="64"/>
      <c r="E158" s="64"/>
      <c r="F158" s="110"/>
      <c r="G158" s="64"/>
    </row>
    <row r="159" spans="2:7" ht="13.5" customHeight="1" thickBot="1">
      <c r="B159" s="111" t="str">
        <f>' A. Assess Capacity'!K159</f>
        <v>Organisational</v>
      </c>
      <c r="C159" s="181"/>
      <c r="D159" s="64"/>
      <c r="E159" s="64"/>
      <c r="F159" s="110"/>
      <c r="G159" s="64"/>
    </row>
    <row r="160" spans="2:7" ht="13.5" thickBot="1">
      <c r="B160" s="112"/>
      <c r="C160" s="182"/>
      <c r="D160" s="69"/>
      <c r="E160" s="69"/>
      <c r="F160" s="78"/>
      <c r="G160" s="69"/>
    </row>
    <row r="161" spans="2:7" ht="12.75">
      <c r="B161" s="109" t="s">
        <v>7</v>
      </c>
      <c r="C161" s="181"/>
      <c r="D161" s="70"/>
      <c r="E161" s="70"/>
      <c r="F161" s="113"/>
      <c r="G161" s="70"/>
    </row>
    <row r="162" spans="2:7" ht="13.5" thickBot="1">
      <c r="B162" s="114">
        <f>' A. Assess Capacity'!K162</f>
      </c>
      <c r="C162" s="80"/>
      <c r="D162" s="69"/>
      <c r="E162" s="69"/>
      <c r="F162" s="78"/>
      <c r="G162" s="69"/>
    </row>
    <row r="163" spans="2:7" ht="13.5" thickBot="1">
      <c r="B163" s="60"/>
      <c r="C163" s="172"/>
      <c r="D163" s="69"/>
      <c r="E163" s="69"/>
      <c r="F163" s="78"/>
      <c r="G163" s="69"/>
    </row>
    <row r="164" spans="2:9" ht="25.5" customHeight="1" thickBot="1">
      <c r="B164" s="236" t="s">
        <v>35</v>
      </c>
      <c r="C164" s="238"/>
      <c r="D164" s="115"/>
      <c r="E164" s="261" t="s">
        <v>30</v>
      </c>
      <c r="F164" s="262"/>
      <c r="G164" s="72"/>
      <c r="H164" s="261" t="s">
        <v>98</v>
      </c>
      <c r="I164" s="262"/>
    </row>
    <row r="165" spans="2:9" ht="13.5" thickBot="1">
      <c r="B165" s="116"/>
      <c r="C165" s="77"/>
      <c r="D165" s="72"/>
      <c r="E165" s="72"/>
      <c r="F165" s="117"/>
      <c r="G165" s="72"/>
      <c r="H165" s="77"/>
      <c r="I165" s="77"/>
    </row>
    <row r="166" spans="2:9" ht="25.5" customHeight="1" thickBot="1">
      <c r="B166" s="118" t="s">
        <v>86</v>
      </c>
      <c r="C166" s="143" t="s">
        <v>33</v>
      </c>
      <c r="D166" s="72"/>
      <c r="E166" s="213" t="s">
        <v>95</v>
      </c>
      <c r="F166" s="213" t="s">
        <v>84</v>
      </c>
      <c r="G166" s="72"/>
      <c r="H166" s="76" t="s">
        <v>34</v>
      </c>
      <c r="I166" s="76" t="s">
        <v>80</v>
      </c>
    </row>
    <row r="167" spans="2:9" ht="12.75">
      <c r="B167" s="120"/>
      <c r="C167" s="183"/>
      <c r="D167" s="69"/>
      <c r="E167" s="122"/>
      <c r="F167" s="122"/>
      <c r="G167" s="69"/>
      <c r="H167" s="186"/>
      <c r="I167" s="186"/>
    </row>
    <row r="168" spans="2:9" ht="12.75">
      <c r="B168" s="218" t="s">
        <v>109</v>
      </c>
      <c r="C168" s="184"/>
      <c r="D168" s="83"/>
      <c r="E168" s="146">
        <f>IF(' A. Assess Capacity'!N168="","",' A. Assess Capacity'!N168)</f>
      </c>
      <c r="F168" s="146">
        <f>IF(' A. Assess Capacity'!O168="","",' A. Assess Capacity'!O168)</f>
      </c>
      <c r="G168" s="83"/>
      <c r="H168" s="129"/>
      <c r="I168" s="129"/>
    </row>
    <row r="169" spans="2:9" ht="51" outlineLevel="1">
      <c r="B169" s="219"/>
      <c r="C169" s="125" t="str">
        <f>IF(' A. Assess Capacity'!L169="","",' A. Assess Capacity'!L169)</f>
        <v>Does the organisation have the capacity to assess and analyze knowledge and information gaps at all levels for better targeting of programmes/services?</v>
      </c>
      <c r="D169" s="83"/>
      <c r="E169" s="146">
        <f>IF(' A. Assess Capacity'!N169="","",' A. Assess Capacity'!N169)</f>
      </c>
      <c r="F169" s="146">
        <f>IF(' A. Assess Capacity'!O169="","",' A. Assess Capacity'!O169)</f>
      </c>
      <c r="G169" s="83"/>
      <c r="H169" s="129"/>
      <c r="I169" s="129"/>
    </row>
    <row r="170" spans="2:9" ht="12.75" outlineLevel="1">
      <c r="B170" s="220"/>
      <c r="C170" s="125">
        <f>IF(' A. Assess Capacity'!L170="","",' A. Assess Capacity'!L170)</f>
      </c>
      <c r="D170" s="83"/>
      <c r="E170" s="146">
        <f>IF(' A. Assess Capacity'!N170="","",' A. Assess Capacity'!N170)</f>
      </c>
      <c r="F170" s="146">
        <f>IF(' A. Assess Capacity'!O170="","",' A. Assess Capacity'!O170)</f>
      </c>
      <c r="G170" s="83"/>
      <c r="H170" s="129"/>
      <c r="I170" s="129"/>
    </row>
    <row r="171" spans="2:9" ht="12.75" outlineLevel="1">
      <c r="B171" s="220"/>
      <c r="C171" s="125">
        <f>IF(' A. Assess Capacity'!L171="","",' A. Assess Capacity'!L171)</f>
      </c>
      <c r="D171" s="83"/>
      <c r="E171" s="146">
        <f>IF(' A. Assess Capacity'!N171="","",' A. Assess Capacity'!N171)</f>
      </c>
      <c r="F171" s="146">
        <f>IF(' A. Assess Capacity'!O171="","",' A. Assess Capacity'!O171)</f>
      </c>
      <c r="G171" s="83"/>
      <c r="H171" s="129"/>
      <c r="I171" s="129"/>
    </row>
    <row r="172" spans="2:9" ht="12.75" outlineLevel="1">
      <c r="B172" s="220"/>
      <c r="C172" s="125">
        <f>IF(' A. Assess Capacity'!L172="","",' A. Assess Capacity'!L172)</f>
      </c>
      <c r="D172" s="83"/>
      <c r="E172" s="146">
        <f>IF(' A. Assess Capacity'!N172="","",' A. Assess Capacity'!N172)</f>
      </c>
      <c r="F172" s="146">
        <f>IF(' A. Assess Capacity'!O172="","",' A. Assess Capacity'!O172)</f>
      </c>
      <c r="G172" s="83"/>
      <c r="H172" s="129"/>
      <c r="I172" s="129"/>
    </row>
    <row r="173" spans="2:9" ht="12.75" outlineLevel="1">
      <c r="B173" s="220"/>
      <c r="C173" s="125">
        <f>IF(' A. Assess Capacity'!L173="","",' A. Assess Capacity'!L173)</f>
      </c>
      <c r="D173" s="83"/>
      <c r="E173" s="146">
        <f>IF(' A. Assess Capacity'!N173="","",' A. Assess Capacity'!N173)</f>
      </c>
      <c r="F173" s="146">
        <f>IF(' A. Assess Capacity'!O173="","",' A. Assess Capacity'!O173)</f>
      </c>
      <c r="G173" s="83"/>
      <c r="H173" s="129"/>
      <c r="I173" s="129"/>
    </row>
    <row r="174" spans="2:9" ht="12.75" outlineLevel="1">
      <c r="B174" s="220"/>
      <c r="C174" s="125">
        <f>IF(' A. Assess Capacity'!L174="","",' A. Assess Capacity'!L174)</f>
      </c>
      <c r="D174" s="83"/>
      <c r="E174" s="146">
        <f>IF(' A. Assess Capacity'!N174="","",' A. Assess Capacity'!N174)</f>
      </c>
      <c r="F174" s="146">
        <f>IF(' A. Assess Capacity'!O174="","",' A. Assess Capacity'!O174)</f>
      </c>
      <c r="G174" s="83"/>
      <c r="H174" s="129"/>
      <c r="I174" s="129"/>
    </row>
    <row r="175" spans="2:9" ht="12.75">
      <c r="B175" s="218" t="s">
        <v>110</v>
      </c>
      <c r="C175" s="184"/>
      <c r="D175" s="83"/>
      <c r="E175" s="146">
        <f>IF(' A. Assess Capacity'!N175="","",' A. Assess Capacity'!N175)</f>
      </c>
      <c r="F175" s="146">
        <f>IF(' A. Assess Capacity'!O175="","",' A. Assess Capacity'!O175)</f>
      </c>
      <c r="G175" s="89"/>
      <c r="H175" s="129"/>
      <c r="I175" s="129"/>
    </row>
    <row r="176" spans="2:9" ht="51" outlineLevel="1">
      <c r="B176" s="219"/>
      <c r="C176" s="125" t="str">
        <f>IF(' A. Assess Capacity'!L176="","",' A. Assess Capacity'!L176)</f>
        <v>Does the organisation have the capacity to formulate policies and strategies regarding information, knowledge and technology?</v>
      </c>
      <c r="D176" s="83"/>
      <c r="E176" s="146">
        <f>IF(' A. Assess Capacity'!N176="","",' A. Assess Capacity'!N176)</f>
      </c>
      <c r="F176" s="146">
        <f>IF(' A. Assess Capacity'!O176="","",' A. Assess Capacity'!O176)</f>
      </c>
      <c r="G176" s="89"/>
      <c r="H176" s="129"/>
      <c r="I176" s="129"/>
    </row>
    <row r="177" spans="2:9" ht="12.75" outlineLevel="1">
      <c r="B177" s="219"/>
      <c r="C177" s="125">
        <f>IF(' A. Assess Capacity'!L177="","",' A. Assess Capacity'!L177)</f>
      </c>
      <c r="D177" s="83"/>
      <c r="E177" s="146">
        <f>IF(' A. Assess Capacity'!N177="","",' A. Assess Capacity'!N177)</f>
      </c>
      <c r="F177" s="146">
        <f>IF(' A. Assess Capacity'!O177="","",' A. Assess Capacity'!O177)</f>
      </c>
      <c r="G177" s="89"/>
      <c r="H177" s="129"/>
      <c r="I177" s="129"/>
    </row>
    <row r="178" spans="2:9" ht="12.75" outlineLevel="1">
      <c r="B178" s="219"/>
      <c r="C178" s="125">
        <f>IF(' A. Assess Capacity'!L178="","",' A. Assess Capacity'!L178)</f>
      </c>
      <c r="D178" s="83"/>
      <c r="E178" s="146">
        <f>IF(' A. Assess Capacity'!N178="","",' A. Assess Capacity'!N178)</f>
      </c>
      <c r="F178" s="146">
        <f>IF(' A. Assess Capacity'!O178="","",' A. Assess Capacity'!O178)</f>
      </c>
      <c r="G178" s="89"/>
      <c r="H178" s="129"/>
      <c r="I178" s="129"/>
    </row>
    <row r="179" spans="2:9" ht="12.75" outlineLevel="1">
      <c r="B179" s="219"/>
      <c r="C179" s="125">
        <f>IF(' A. Assess Capacity'!L179="","",' A. Assess Capacity'!L179)</f>
      </c>
      <c r="D179" s="83"/>
      <c r="E179" s="146">
        <f>IF(' A. Assess Capacity'!N179="","",' A. Assess Capacity'!N179)</f>
      </c>
      <c r="F179" s="146">
        <f>IF(' A. Assess Capacity'!O179="","",' A. Assess Capacity'!O179)</f>
      </c>
      <c r="G179" s="89"/>
      <c r="H179" s="129"/>
      <c r="I179" s="129"/>
    </row>
    <row r="180" spans="2:9" ht="12.75" outlineLevel="1">
      <c r="B180" s="219"/>
      <c r="C180" s="125">
        <f>IF(' A. Assess Capacity'!L180="","",' A. Assess Capacity'!L180)</f>
      </c>
      <c r="D180" s="83"/>
      <c r="E180" s="146">
        <f>IF(' A. Assess Capacity'!N180="","",' A. Assess Capacity'!N180)</f>
      </c>
      <c r="F180" s="146">
        <f>IF(' A. Assess Capacity'!O180="","",' A. Assess Capacity'!O180)</f>
      </c>
      <c r="G180" s="89"/>
      <c r="H180" s="129"/>
      <c r="I180" s="129"/>
    </row>
    <row r="181" spans="2:9" ht="12.75" outlineLevel="1">
      <c r="B181" s="219"/>
      <c r="C181" s="125">
        <f>IF(' A. Assess Capacity'!L181="","",' A. Assess Capacity'!L181)</f>
      </c>
      <c r="D181" s="83"/>
      <c r="E181" s="146">
        <f>IF(' A. Assess Capacity'!N181="","",' A. Assess Capacity'!N181)</f>
      </c>
      <c r="F181" s="146">
        <f>IF(' A. Assess Capacity'!O181="","",' A. Assess Capacity'!O181)</f>
      </c>
      <c r="G181" s="89"/>
      <c r="H181" s="129"/>
      <c r="I181" s="129"/>
    </row>
    <row r="182" spans="2:9" ht="12.75">
      <c r="B182" s="218" t="s">
        <v>111</v>
      </c>
      <c r="C182" s="184"/>
      <c r="D182" s="83"/>
      <c r="E182" s="146">
        <f>IF(' A. Assess Capacity'!N182="","",' A. Assess Capacity'!N182)</f>
      </c>
      <c r="F182" s="146">
        <f>IF(' A. Assess Capacity'!O182="","",' A. Assess Capacity'!O182)</f>
      </c>
      <c r="G182" s="89"/>
      <c r="H182" s="129"/>
      <c r="I182" s="129"/>
    </row>
    <row r="183" spans="2:9" ht="51" outlineLevel="1">
      <c r="B183" s="219"/>
      <c r="C183" s="125" t="str">
        <f>IF(' A. Assess Capacity'!L183="","",' A. Assess Capacity'!L183)</f>
        <v>Does the organisation have the capacity to budget programmes to ensure access to and management of information, knowledge and technology?</v>
      </c>
      <c r="D183" s="83"/>
      <c r="E183" s="146">
        <f>IF(' A. Assess Capacity'!N183="","",' A. Assess Capacity'!N183)</f>
      </c>
      <c r="F183" s="146">
        <f>IF(' A. Assess Capacity'!O183="","",' A. Assess Capacity'!O183)</f>
      </c>
      <c r="G183" s="89"/>
      <c r="H183" s="129"/>
      <c r="I183" s="129"/>
    </row>
    <row r="184" spans="2:9" ht="12.75" outlineLevel="1">
      <c r="B184" s="219"/>
      <c r="C184" s="125">
        <f>IF(' A. Assess Capacity'!L184="","",' A. Assess Capacity'!L184)</f>
      </c>
      <c r="D184" s="83"/>
      <c r="E184" s="146">
        <f>IF(' A. Assess Capacity'!N184="","",' A. Assess Capacity'!N184)</f>
      </c>
      <c r="F184" s="146">
        <f>IF(' A. Assess Capacity'!O184="","",' A. Assess Capacity'!O184)</f>
      </c>
      <c r="G184" s="89"/>
      <c r="H184" s="129"/>
      <c r="I184" s="129"/>
    </row>
    <row r="185" spans="2:9" ht="12.75" outlineLevel="1">
      <c r="B185" s="219"/>
      <c r="C185" s="125">
        <f>IF(' A. Assess Capacity'!L185="","",' A. Assess Capacity'!L185)</f>
      </c>
      <c r="D185" s="83"/>
      <c r="E185" s="146">
        <f>IF(' A. Assess Capacity'!N185="","",' A. Assess Capacity'!N185)</f>
      </c>
      <c r="F185" s="146">
        <f>IF(' A. Assess Capacity'!O185="","",' A. Assess Capacity'!O185)</f>
      </c>
      <c r="G185" s="89"/>
      <c r="H185" s="129"/>
      <c r="I185" s="129"/>
    </row>
    <row r="186" spans="2:9" ht="12.75" outlineLevel="1">
      <c r="B186" s="219"/>
      <c r="C186" s="125">
        <f>IF(' A. Assess Capacity'!L186="","",' A. Assess Capacity'!L186)</f>
      </c>
      <c r="D186" s="83"/>
      <c r="E186" s="146">
        <f>IF(' A. Assess Capacity'!N186="","",' A. Assess Capacity'!N186)</f>
      </c>
      <c r="F186" s="146">
        <f>IF(' A. Assess Capacity'!O186="","",' A. Assess Capacity'!O186)</f>
      </c>
      <c r="G186" s="89"/>
      <c r="H186" s="129"/>
      <c r="I186" s="129"/>
    </row>
    <row r="187" spans="2:9" ht="12.75" outlineLevel="1">
      <c r="B187" s="219"/>
      <c r="C187" s="125">
        <f>IF(' A. Assess Capacity'!L187="","",' A. Assess Capacity'!L187)</f>
      </c>
      <c r="D187" s="83"/>
      <c r="E187" s="146">
        <f>IF(' A. Assess Capacity'!N187="","",' A. Assess Capacity'!N187)</f>
      </c>
      <c r="F187" s="146">
        <f>IF(' A. Assess Capacity'!O187="","",' A. Assess Capacity'!O187)</f>
      </c>
      <c r="G187" s="89"/>
      <c r="H187" s="129"/>
      <c r="I187" s="129"/>
    </row>
    <row r="188" spans="2:9" ht="12.75" outlineLevel="1">
      <c r="B188" s="219"/>
      <c r="C188" s="125">
        <f>IF(' A. Assess Capacity'!L188="","",' A. Assess Capacity'!L188)</f>
      </c>
      <c r="D188" s="83"/>
      <c r="E188" s="146">
        <f>IF(' A. Assess Capacity'!N188="","",' A. Assess Capacity'!N188)</f>
      </c>
      <c r="F188" s="146">
        <f>IF(' A. Assess Capacity'!O188="","",' A. Assess Capacity'!O188)</f>
      </c>
      <c r="G188" s="89"/>
      <c r="H188" s="129"/>
      <c r="I188" s="129"/>
    </row>
    <row r="189" spans="2:9" ht="12.75">
      <c r="B189" s="218" t="s">
        <v>112</v>
      </c>
      <c r="C189" s="184"/>
      <c r="D189" s="83"/>
      <c r="E189" s="146">
        <f>IF(' A. Assess Capacity'!N189="","",' A. Assess Capacity'!N189)</f>
      </c>
      <c r="F189" s="146">
        <f>IF(' A. Assess Capacity'!O189="","",' A. Assess Capacity'!O189)</f>
      </c>
      <c r="G189" s="83"/>
      <c r="H189" s="129"/>
      <c r="I189" s="129"/>
    </row>
    <row r="190" spans="2:9" ht="38.25" outlineLevel="1">
      <c r="B190" s="219"/>
      <c r="C190" s="125" t="str">
        <f>IF(' A. Assess Capacity'!L190="","",' A. Assess Capacity'!L190)</f>
        <v>Does the organisation have the capacity to implement information, knowledge and technology programmes and initiatives?</v>
      </c>
      <c r="D190" s="83"/>
      <c r="E190" s="146">
        <f>IF(' A. Assess Capacity'!N190="","",' A. Assess Capacity'!N190)</f>
      </c>
      <c r="F190" s="146">
        <f>IF(' A. Assess Capacity'!O190="","",' A. Assess Capacity'!O190)</f>
      </c>
      <c r="G190" s="83"/>
      <c r="H190" s="129"/>
      <c r="I190" s="129"/>
    </row>
    <row r="191" spans="2:9" ht="12.75" outlineLevel="1">
      <c r="B191" s="219"/>
      <c r="C191" s="125">
        <f>IF(' A. Assess Capacity'!L191="","",' A. Assess Capacity'!L191)</f>
      </c>
      <c r="D191" s="83"/>
      <c r="E191" s="146">
        <f>IF(' A. Assess Capacity'!N191="","",' A. Assess Capacity'!N191)</f>
      </c>
      <c r="F191" s="146">
        <f>IF(' A. Assess Capacity'!O191="","",' A. Assess Capacity'!O191)</f>
      </c>
      <c r="G191" s="83"/>
      <c r="H191" s="129"/>
      <c r="I191" s="129"/>
    </row>
    <row r="192" spans="2:9" ht="12.75" outlineLevel="1">
      <c r="B192" s="219"/>
      <c r="C192" s="125">
        <f>IF(' A. Assess Capacity'!L192="","",' A. Assess Capacity'!L192)</f>
      </c>
      <c r="D192" s="83"/>
      <c r="E192" s="146">
        <f>IF(' A. Assess Capacity'!N192="","",' A. Assess Capacity'!N192)</f>
      </c>
      <c r="F192" s="146">
        <f>IF(' A. Assess Capacity'!O192="","",' A. Assess Capacity'!O192)</f>
      </c>
      <c r="G192" s="83"/>
      <c r="H192" s="129"/>
      <c r="I192" s="129"/>
    </row>
    <row r="193" spans="2:9" ht="12.75" outlineLevel="1">
      <c r="B193" s="219"/>
      <c r="C193" s="125">
        <f>IF(' A. Assess Capacity'!L193="","",' A. Assess Capacity'!L193)</f>
      </c>
      <c r="D193" s="83"/>
      <c r="E193" s="146">
        <f>IF(' A. Assess Capacity'!N193="","",' A. Assess Capacity'!N193)</f>
      </c>
      <c r="F193" s="146">
        <f>IF(' A. Assess Capacity'!O193="","",' A. Assess Capacity'!O193)</f>
      </c>
      <c r="G193" s="83"/>
      <c r="H193" s="129"/>
      <c r="I193" s="129"/>
    </row>
    <row r="194" spans="2:9" ht="12.75" outlineLevel="1">
      <c r="B194" s="219"/>
      <c r="C194" s="125">
        <f>IF(' A. Assess Capacity'!L194="","",' A. Assess Capacity'!L194)</f>
      </c>
      <c r="D194" s="83"/>
      <c r="E194" s="146">
        <f>IF(' A. Assess Capacity'!N194="","",' A. Assess Capacity'!N194)</f>
      </c>
      <c r="F194" s="146">
        <f>IF(' A. Assess Capacity'!O194="","",' A. Assess Capacity'!O194)</f>
      </c>
      <c r="G194" s="83"/>
      <c r="H194" s="129"/>
      <c r="I194" s="129"/>
    </row>
    <row r="195" spans="2:9" ht="12.75" outlineLevel="1">
      <c r="B195" s="219"/>
      <c r="C195" s="125">
        <f>IF(' A. Assess Capacity'!L195="","",' A. Assess Capacity'!L195)</f>
      </c>
      <c r="D195" s="83"/>
      <c r="E195" s="146">
        <f>IF(' A. Assess Capacity'!N195="","",' A. Assess Capacity'!N195)</f>
      </c>
      <c r="F195" s="146">
        <f>IF(' A. Assess Capacity'!O195="","",' A. Assess Capacity'!O195)</f>
      </c>
      <c r="G195" s="83"/>
      <c r="H195" s="129"/>
      <c r="I195" s="129"/>
    </row>
    <row r="196" spans="2:9" ht="12.75">
      <c r="B196" s="198" t="s">
        <v>113</v>
      </c>
      <c r="C196" s="184"/>
      <c r="D196" s="83"/>
      <c r="E196" s="146">
        <f>IF(' A. Assess Capacity'!N196="","",' A. Assess Capacity'!N196)</f>
      </c>
      <c r="F196" s="146">
        <f>IF(' A. Assess Capacity'!O196="","",' A. Assess Capacity'!O196)</f>
      </c>
      <c r="G196" s="69"/>
      <c r="H196" s="129"/>
      <c r="I196" s="129"/>
    </row>
    <row r="197" spans="2:9" ht="51" outlineLevel="1">
      <c r="B197" s="123"/>
      <c r="C197" s="125" t="str">
        <f>IF(' A. Assess Capacity'!L197="","",' A. Assess Capacity'!L197)</f>
        <v>Does the organisation have the capacity to monitor and evaluate access to and availability of information, knowledge and technology for its employees and clients?</v>
      </c>
      <c r="D197" s="83"/>
      <c r="E197" s="146">
        <f>IF(' A. Assess Capacity'!N197="","",' A. Assess Capacity'!N197)</f>
      </c>
      <c r="F197" s="146">
        <f>IF(' A. Assess Capacity'!O197="","",' A. Assess Capacity'!O197)</f>
      </c>
      <c r="G197" s="69"/>
      <c r="H197" s="129"/>
      <c r="I197" s="129"/>
    </row>
    <row r="198" spans="2:9" ht="12.75" outlineLevel="1">
      <c r="B198" s="123"/>
      <c r="C198" s="125">
        <f>IF(' A. Assess Capacity'!L198="","",' A. Assess Capacity'!L198)</f>
      </c>
      <c r="D198" s="83"/>
      <c r="E198" s="146">
        <f>IF(' A. Assess Capacity'!N198="","",' A. Assess Capacity'!N198)</f>
      </c>
      <c r="F198" s="146">
        <f>IF(' A. Assess Capacity'!O198="","",' A. Assess Capacity'!O198)</f>
      </c>
      <c r="G198" s="69"/>
      <c r="H198" s="129"/>
      <c r="I198" s="129"/>
    </row>
    <row r="199" spans="2:9" ht="12.75" outlineLevel="1">
      <c r="B199" s="123"/>
      <c r="C199" s="125">
        <f>IF(' A. Assess Capacity'!L199="","",' A. Assess Capacity'!L199)</f>
      </c>
      <c r="D199" s="83"/>
      <c r="E199" s="146">
        <f>IF(' A. Assess Capacity'!N199="","",' A. Assess Capacity'!N199)</f>
      </c>
      <c r="F199" s="146">
        <f>IF(' A. Assess Capacity'!O199="","",' A. Assess Capacity'!O199)</f>
      </c>
      <c r="G199" s="69"/>
      <c r="H199" s="129"/>
      <c r="I199" s="129"/>
    </row>
    <row r="200" spans="2:9" ht="12.75" outlineLevel="1">
      <c r="B200" s="123"/>
      <c r="C200" s="125">
        <f>IF(' A. Assess Capacity'!L200="","",' A. Assess Capacity'!L200)</f>
      </c>
      <c r="D200" s="83"/>
      <c r="E200" s="146">
        <f>IF(' A. Assess Capacity'!N200="","",' A. Assess Capacity'!N200)</f>
      </c>
      <c r="F200" s="146">
        <f>IF(' A. Assess Capacity'!O200="","",' A. Assess Capacity'!O200)</f>
      </c>
      <c r="G200" s="69"/>
      <c r="H200" s="129"/>
      <c r="I200" s="129"/>
    </row>
    <row r="201" spans="2:9" ht="12.75" outlineLevel="1">
      <c r="B201" s="123"/>
      <c r="C201" s="125">
        <f>IF(' A. Assess Capacity'!L201="","",' A. Assess Capacity'!L201)</f>
      </c>
      <c r="D201" s="83"/>
      <c r="E201" s="146">
        <f>IF(' A. Assess Capacity'!N201="","",' A. Assess Capacity'!N201)</f>
      </c>
      <c r="F201" s="146">
        <f>IF(' A. Assess Capacity'!O201="","",' A. Assess Capacity'!O201)</f>
      </c>
      <c r="G201" s="69"/>
      <c r="H201" s="129"/>
      <c r="I201" s="129"/>
    </row>
    <row r="202" spans="2:9" ht="13.5" outlineLevel="1" thickBot="1">
      <c r="B202" s="126"/>
      <c r="C202" s="127">
        <f>IF(' A. Assess Capacity'!L202="","",' A. Assess Capacity'!L202)</f>
      </c>
      <c r="D202" s="83"/>
      <c r="E202" s="146">
        <f>IF(' A. Assess Capacity'!N202="","",' A. Assess Capacity'!N202)</f>
      </c>
      <c r="F202" s="146">
        <f>IF(' A. Assess Capacity'!O202="","",' A. Assess Capacity'!O202)</f>
      </c>
      <c r="G202" s="69"/>
      <c r="H202" s="129"/>
      <c r="I202" s="129"/>
    </row>
    <row r="204" ht="13.5" thickBot="1"/>
    <row r="205" spans="2:9" ht="12.75" customHeight="1">
      <c r="B205" s="109" t="s">
        <v>4</v>
      </c>
      <c r="C205" s="180"/>
      <c r="D205" s="64"/>
      <c r="E205" s="64"/>
      <c r="F205" s="110"/>
      <c r="G205" s="64"/>
      <c r="H205" s="239"/>
      <c r="I205" s="239"/>
    </row>
    <row r="206" spans="2:9" ht="26.25" thickBot="1">
      <c r="B206" s="167" t="str">
        <f>' A. Assess Capacity'!K206</f>
        <v>Inclusion, Participation, Equity and Empowerment</v>
      </c>
      <c r="C206" s="181"/>
      <c r="D206" s="64"/>
      <c r="E206" s="64"/>
      <c r="F206" s="110"/>
      <c r="G206" s="64"/>
      <c r="H206" s="263"/>
      <c r="I206" s="263"/>
    </row>
    <row r="207" spans="2:7" ht="13.5" thickBot="1">
      <c r="B207" s="63"/>
      <c r="C207" s="181"/>
      <c r="D207" s="64"/>
      <c r="E207" s="64"/>
      <c r="F207" s="110"/>
      <c r="G207" s="64"/>
    </row>
    <row r="208" spans="2:7" ht="12.75">
      <c r="B208" s="109" t="s">
        <v>3</v>
      </c>
      <c r="C208" s="181"/>
      <c r="D208" s="64"/>
      <c r="E208" s="64"/>
      <c r="F208" s="110"/>
      <c r="G208" s="64"/>
    </row>
    <row r="209" spans="2:7" ht="13.5" customHeight="1" thickBot="1">
      <c r="B209" s="111" t="str">
        <f>' A. Assess Capacity'!K209</f>
        <v>Enabling Environment</v>
      </c>
      <c r="C209" s="181"/>
      <c r="D209" s="64"/>
      <c r="E209" s="64"/>
      <c r="F209" s="110"/>
      <c r="G209" s="64"/>
    </row>
    <row r="210" spans="2:7" ht="13.5" thickBot="1">
      <c r="B210" s="112"/>
      <c r="C210" s="182"/>
      <c r="D210" s="69"/>
      <c r="E210" s="69"/>
      <c r="F210" s="78"/>
      <c r="G210" s="69"/>
    </row>
    <row r="211" spans="2:7" ht="12.75">
      <c r="B211" s="109" t="s">
        <v>7</v>
      </c>
      <c r="C211" s="181"/>
      <c r="D211" s="70"/>
      <c r="E211" s="70"/>
      <c r="F211" s="113"/>
      <c r="G211" s="70"/>
    </row>
    <row r="212" spans="2:7" ht="13.5" thickBot="1">
      <c r="B212" s="114">
        <f>' A. Assess Capacity'!K212</f>
      </c>
      <c r="C212" s="80"/>
      <c r="D212" s="69"/>
      <c r="E212" s="69"/>
      <c r="F212" s="78"/>
      <c r="G212" s="69"/>
    </row>
    <row r="213" spans="2:7" ht="13.5" thickBot="1">
      <c r="B213" s="60"/>
      <c r="C213" s="172"/>
      <c r="D213" s="69"/>
      <c r="E213" s="69"/>
      <c r="F213" s="78"/>
      <c r="G213" s="69"/>
    </row>
    <row r="214" spans="2:9" ht="25.5" customHeight="1" thickBot="1">
      <c r="B214" s="236" t="s">
        <v>35</v>
      </c>
      <c r="C214" s="238"/>
      <c r="D214" s="115"/>
      <c r="E214" s="261" t="s">
        <v>30</v>
      </c>
      <c r="F214" s="262"/>
      <c r="G214" s="72"/>
      <c r="H214" s="261" t="s">
        <v>98</v>
      </c>
      <c r="I214" s="262"/>
    </row>
    <row r="215" spans="2:9" ht="13.5" thickBot="1">
      <c r="B215" s="116"/>
      <c r="C215" s="77"/>
      <c r="D215" s="72"/>
      <c r="E215" s="72"/>
      <c r="F215" s="117"/>
      <c r="G215" s="72"/>
      <c r="H215" s="77"/>
      <c r="I215" s="77"/>
    </row>
    <row r="216" spans="2:9" ht="24.75" customHeight="1" thickBot="1">
      <c r="B216" s="118" t="s">
        <v>86</v>
      </c>
      <c r="C216" s="143" t="s">
        <v>33</v>
      </c>
      <c r="D216" s="72"/>
      <c r="E216" s="213" t="s">
        <v>95</v>
      </c>
      <c r="F216" s="213" t="s">
        <v>84</v>
      </c>
      <c r="G216" s="72"/>
      <c r="H216" s="76" t="s">
        <v>34</v>
      </c>
      <c r="I216" s="76" t="s">
        <v>80</v>
      </c>
    </row>
    <row r="217" spans="2:9" ht="12.75">
      <c r="B217" s="120"/>
      <c r="C217" s="183"/>
      <c r="D217" s="69"/>
      <c r="E217" s="122"/>
      <c r="F217" s="122"/>
      <c r="G217" s="69"/>
      <c r="H217" s="186"/>
      <c r="I217" s="186"/>
    </row>
    <row r="218" spans="2:9" ht="12.75">
      <c r="B218" s="218" t="s">
        <v>109</v>
      </c>
      <c r="C218" s="184"/>
      <c r="D218" s="83"/>
      <c r="E218" s="146">
        <f>IF(' A. Assess Capacity'!N218="","",' A. Assess Capacity'!N218)</f>
      </c>
      <c r="F218" s="146">
        <f>IF(' A. Assess Capacity'!O218="","",' A. Assess Capacity'!O218)</f>
      </c>
      <c r="G218" s="83"/>
      <c r="H218" s="129"/>
      <c r="I218" s="129"/>
    </row>
    <row r="219" spans="2:9" ht="63.75" outlineLevel="1">
      <c r="B219" s="219"/>
      <c r="C219" s="125" t="str">
        <f>IF(' A. Assess Capacity'!L219="","",' A. Assess Capacity'!L219)</f>
        <v>Do authorities have the capacity to enable broad-based and meaningful public participation throughout the process of creating national and/or local development plans?</v>
      </c>
      <c r="D219" s="83"/>
      <c r="E219" s="146">
        <f>IF(' A. Assess Capacity'!N219="","",' A. Assess Capacity'!N219)</f>
      </c>
      <c r="F219" s="146">
        <f>IF(' A. Assess Capacity'!O219="","",' A. Assess Capacity'!O219)</f>
      </c>
      <c r="G219" s="83"/>
      <c r="H219" s="129"/>
      <c r="I219" s="129"/>
    </row>
    <row r="220" spans="2:9" ht="12.75" outlineLevel="1">
      <c r="B220" s="220"/>
      <c r="C220" s="125">
        <f>IF(' A. Assess Capacity'!L220="","",' A. Assess Capacity'!L220)</f>
      </c>
      <c r="D220" s="83"/>
      <c r="E220" s="146">
        <f>IF(' A. Assess Capacity'!N220="","",' A. Assess Capacity'!N220)</f>
      </c>
      <c r="F220" s="146">
        <f>IF(' A. Assess Capacity'!O220="","",' A. Assess Capacity'!O220)</f>
      </c>
      <c r="G220" s="83"/>
      <c r="H220" s="129"/>
      <c r="I220" s="129"/>
    </row>
    <row r="221" spans="2:9" ht="12.75" outlineLevel="1">
      <c r="B221" s="220"/>
      <c r="C221" s="125">
        <f>IF(' A. Assess Capacity'!L221="","",' A. Assess Capacity'!L221)</f>
      </c>
      <c r="D221" s="83"/>
      <c r="E221" s="146">
        <f>IF(' A. Assess Capacity'!N221="","",' A. Assess Capacity'!N221)</f>
      </c>
      <c r="F221" s="146">
        <f>IF(' A. Assess Capacity'!O221="","",' A. Assess Capacity'!O221)</f>
      </c>
      <c r="G221" s="83"/>
      <c r="H221" s="129"/>
      <c r="I221" s="129"/>
    </row>
    <row r="222" spans="2:9" ht="12.75" outlineLevel="1">
      <c r="B222" s="220"/>
      <c r="C222" s="125">
        <f>IF(' A. Assess Capacity'!L222="","",' A. Assess Capacity'!L222)</f>
      </c>
      <c r="D222" s="83"/>
      <c r="E222" s="146">
        <f>IF(' A. Assess Capacity'!N222="","",' A. Assess Capacity'!N222)</f>
      </c>
      <c r="F222" s="146">
        <f>IF(' A. Assess Capacity'!O222="","",' A. Assess Capacity'!O222)</f>
      </c>
      <c r="G222" s="83"/>
      <c r="H222" s="129"/>
      <c r="I222" s="129"/>
    </row>
    <row r="223" spans="2:9" ht="12.75" outlineLevel="1">
      <c r="B223" s="220"/>
      <c r="C223" s="125">
        <f>IF(' A. Assess Capacity'!L223="","",' A. Assess Capacity'!L223)</f>
      </c>
      <c r="D223" s="83"/>
      <c r="E223" s="146">
        <f>IF(' A. Assess Capacity'!N223="","",' A. Assess Capacity'!N223)</f>
      </c>
      <c r="F223" s="146">
        <f>IF(' A. Assess Capacity'!O223="","",' A. Assess Capacity'!O223)</f>
      </c>
      <c r="G223" s="83"/>
      <c r="H223" s="129"/>
      <c r="I223" s="129"/>
    </row>
    <row r="224" spans="2:9" ht="12.75" outlineLevel="1">
      <c r="B224" s="220"/>
      <c r="C224" s="125">
        <f>IF(' A. Assess Capacity'!L224="","",' A. Assess Capacity'!L224)</f>
      </c>
      <c r="D224" s="83"/>
      <c r="E224" s="146">
        <f>IF(' A. Assess Capacity'!N224="","",' A. Assess Capacity'!N224)</f>
      </c>
      <c r="F224" s="146">
        <f>IF(' A. Assess Capacity'!O224="","",' A. Assess Capacity'!O224)</f>
      </c>
      <c r="G224" s="83"/>
      <c r="H224" s="129"/>
      <c r="I224" s="129"/>
    </row>
    <row r="225" spans="2:9" ht="12.75">
      <c r="B225" s="218" t="s">
        <v>110</v>
      </c>
      <c r="C225" s="184"/>
      <c r="D225" s="83"/>
      <c r="E225" s="146">
        <f>IF(' A. Assess Capacity'!N225="","",' A. Assess Capacity'!N225)</f>
      </c>
      <c r="F225" s="146">
        <f>IF(' A. Assess Capacity'!O225="","",' A. Assess Capacity'!O225)</f>
      </c>
      <c r="G225" s="89"/>
      <c r="H225" s="129"/>
      <c r="I225" s="129"/>
    </row>
    <row r="226" spans="2:9" ht="153" outlineLevel="1">
      <c r="B226" s="219"/>
      <c r="C226" s="125" t="str">
        <f>IF(' A. Assess Capacity'!L226="","",' A. Assess Capacity'!L226)</f>
        <v>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v>
      </c>
      <c r="D226" s="83"/>
      <c r="E226" s="146">
        <f>IF(' A. Assess Capacity'!N226="","",' A. Assess Capacity'!N226)</f>
      </c>
      <c r="F226" s="146">
        <f>IF(' A. Assess Capacity'!O226="","",' A. Assess Capacity'!O226)</f>
      </c>
      <c r="G226" s="89"/>
      <c r="H226" s="129"/>
      <c r="I226" s="129"/>
    </row>
    <row r="227" spans="2:9" ht="12.75" outlineLevel="1">
      <c r="B227" s="219"/>
      <c r="C227" s="125">
        <f>IF(' A. Assess Capacity'!L227="","",' A. Assess Capacity'!L227)</f>
      </c>
      <c r="D227" s="83"/>
      <c r="E227" s="146">
        <f>IF(' A. Assess Capacity'!N227="","",' A. Assess Capacity'!N227)</f>
      </c>
      <c r="F227" s="146">
        <f>IF(' A. Assess Capacity'!O227="","",' A. Assess Capacity'!O227)</f>
      </c>
      <c r="G227" s="89"/>
      <c r="H227" s="129"/>
      <c r="I227" s="129"/>
    </row>
    <row r="228" spans="2:9" ht="12.75" outlineLevel="1">
      <c r="B228" s="219"/>
      <c r="C228" s="125">
        <f>IF(' A. Assess Capacity'!L228="","",' A. Assess Capacity'!L228)</f>
      </c>
      <c r="D228" s="83"/>
      <c r="E228" s="146">
        <f>IF(' A. Assess Capacity'!N228="","",' A. Assess Capacity'!N228)</f>
      </c>
      <c r="F228" s="146">
        <f>IF(' A. Assess Capacity'!O228="","",' A. Assess Capacity'!O228)</f>
      </c>
      <c r="G228" s="89"/>
      <c r="H228" s="129"/>
      <c r="I228" s="129"/>
    </row>
    <row r="229" spans="2:9" ht="12.75" outlineLevel="1">
      <c r="B229" s="219"/>
      <c r="C229" s="125">
        <f>IF(' A. Assess Capacity'!L229="","",' A. Assess Capacity'!L229)</f>
      </c>
      <c r="D229" s="83"/>
      <c r="E229" s="146">
        <f>IF(' A. Assess Capacity'!N229="","",' A. Assess Capacity'!N229)</f>
      </c>
      <c r="F229" s="146">
        <f>IF(' A. Assess Capacity'!O229="","",' A. Assess Capacity'!O229)</f>
      </c>
      <c r="G229" s="89"/>
      <c r="H229" s="129"/>
      <c r="I229" s="129"/>
    </row>
    <row r="230" spans="2:9" ht="12.75" outlineLevel="1">
      <c r="B230" s="219"/>
      <c r="C230" s="125">
        <f>IF(' A. Assess Capacity'!L230="","",' A. Assess Capacity'!L230)</f>
      </c>
      <c r="D230" s="83"/>
      <c r="E230" s="146">
        <f>IF(' A. Assess Capacity'!N230="","",' A. Assess Capacity'!N230)</f>
      </c>
      <c r="F230" s="146">
        <f>IF(' A. Assess Capacity'!O230="","",' A. Assess Capacity'!O230)</f>
      </c>
      <c r="G230" s="89"/>
      <c r="H230" s="129"/>
      <c r="I230" s="129"/>
    </row>
    <row r="231" spans="2:9" ht="12.75" outlineLevel="1">
      <c r="B231" s="219"/>
      <c r="C231" s="125">
        <f>IF(' A. Assess Capacity'!L231="","",' A. Assess Capacity'!L231)</f>
      </c>
      <c r="D231" s="83"/>
      <c r="E231" s="146">
        <f>IF(' A. Assess Capacity'!N231="","",' A. Assess Capacity'!N231)</f>
      </c>
      <c r="F231" s="146">
        <f>IF(' A. Assess Capacity'!O231="","",' A. Assess Capacity'!O231)</f>
      </c>
      <c r="G231" s="89"/>
      <c r="H231" s="129"/>
      <c r="I231" s="129"/>
    </row>
    <row r="232" spans="2:9" ht="12.75">
      <c r="B232" s="218" t="s">
        <v>111</v>
      </c>
      <c r="C232" s="184"/>
      <c r="D232" s="83"/>
      <c r="E232" s="146">
        <f>IF(' A. Assess Capacity'!N232="","",' A. Assess Capacity'!N232)</f>
      </c>
      <c r="F232" s="146">
        <f>IF(' A. Assess Capacity'!O232="","",' A. Assess Capacity'!O232)</f>
      </c>
      <c r="G232" s="89"/>
      <c r="H232" s="129"/>
      <c r="I232" s="129"/>
    </row>
    <row r="233" spans="2:9" ht="63.75" outlineLevel="1">
      <c r="B233" s="219"/>
      <c r="C233" s="125" t="str">
        <f>IF(' A. Assess Capacity'!L233="","",' A. Assess Capacity'!L233)</f>
        <v>Do authorities have the capacity to ensure public participation in budgeting and management of resources for equitable delivery of services and empowerment of the poor?</v>
      </c>
      <c r="D233" s="83"/>
      <c r="E233" s="146">
        <f>IF(' A. Assess Capacity'!N233="","",' A. Assess Capacity'!N233)</f>
      </c>
      <c r="F233" s="146">
        <f>IF(' A. Assess Capacity'!O233="","",' A. Assess Capacity'!O233)</f>
      </c>
      <c r="G233" s="89"/>
      <c r="H233" s="129"/>
      <c r="I233" s="129"/>
    </row>
    <row r="234" spans="2:9" ht="12.75" outlineLevel="1">
      <c r="B234" s="219"/>
      <c r="C234" s="125">
        <f>IF(' A. Assess Capacity'!L234="","",' A. Assess Capacity'!L234)</f>
      </c>
      <c r="D234" s="83"/>
      <c r="E234" s="146">
        <f>IF(' A. Assess Capacity'!N234="","",' A. Assess Capacity'!N234)</f>
      </c>
      <c r="F234" s="146">
        <f>IF(' A. Assess Capacity'!O234="","",' A. Assess Capacity'!O234)</f>
      </c>
      <c r="G234" s="89"/>
      <c r="H234" s="129"/>
      <c r="I234" s="129"/>
    </row>
    <row r="235" spans="2:9" ht="12.75" outlineLevel="1">
      <c r="B235" s="219"/>
      <c r="C235" s="125">
        <f>IF(' A. Assess Capacity'!L235="","",' A. Assess Capacity'!L235)</f>
      </c>
      <c r="D235" s="83"/>
      <c r="E235" s="146">
        <f>IF(' A. Assess Capacity'!N235="","",' A. Assess Capacity'!N235)</f>
      </c>
      <c r="F235" s="146">
        <f>IF(' A. Assess Capacity'!O235="","",' A. Assess Capacity'!O235)</f>
      </c>
      <c r="G235" s="89"/>
      <c r="H235" s="129"/>
      <c r="I235" s="129"/>
    </row>
    <row r="236" spans="2:9" ht="12.75" outlineLevel="1">
      <c r="B236" s="219"/>
      <c r="C236" s="125">
        <f>IF(' A. Assess Capacity'!L236="","",' A. Assess Capacity'!L236)</f>
      </c>
      <c r="D236" s="83"/>
      <c r="E236" s="146">
        <f>IF(' A. Assess Capacity'!N236="","",' A. Assess Capacity'!N236)</f>
      </c>
      <c r="F236" s="146">
        <f>IF(' A. Assess Capacity'!O236="","",' A. Assess Capacity'!O236)</f>
      </c>
      <c r="G236" s="89"/>
      <c r="H236" s="129"/>
      <c r="I236" s="129"/>
    </row>
    <row r="237" spans="2:9" ht="12.75" outlineLevel="1">
      <c r="B237" s="219"/>
      <c r="C237" s="125">
        <f>IF(' A. Assess Capacity'!L237="","",' A. Assess Capacity'!L237)</f>
      </c>
      <c r="D237" s="83"/>
      <c r="E237" s="146">
        <f>IF(' A. Assess Capacity'!N237="","",' A. Assess Capacity'!N237)</f>
      </c>
      <c r="F237" s="146">
        <f>IF(' A. Assess Capacity'!O237="","",' A. Assess Capacity'!O237)</f>
      </c>
      <c r="G237" s="89"/>
      <c r="H237" s="129"/>
      <c r="I237" s="129"/>
    </row>
    <row r="238" spans="2:9" ht="12.75" outlineLevel="1">
      <c r="B238" s="219"/>
      <c r="C238" s="125">
        <f>IF(' A. Assess Capacity'!L238="","",' A. Assess Capacity'!L238)</f>
      </c>
      <c r="D238" s="83"/>
      <c r="E238" s="146">
        <f>IF(' A. Assess Capacity'!N238="","",' A. Assess Capacity'!N238)</f>
      </c>
      <c r="F238" s="146">
        <f>IF(' A. Assess Capacity'!O238="","",' A. Assess Capacity'!O238)</f>
      </c>
      <c r="G238" s="89"/>
      <c r="H238" s="129"/>
      <c r="I238" s="129"/>
    </row>
    <row r="239" spans="2:9" ht="12.75">
      <c r="B239" s="218" t="s">
        <v>112</v>
      </c>
      <c r="C239" s="184"/>
      <c r="D239" s="83"/>
      <c r="E239" s="146">
        <f>IF(' A. Assess Capacity'!N239="","",' A. Assess Capacity'!N239)</f>
      </c>
      <c r="F239" s="146">
        <f>IF(' A. Assess Capacity'!O239="","",' A. Assess Capacity'!O239)</f>
      </c>
      <c r="G239" s="83"/>
      <c r="H239" s="129"/>
      <c r="I239" s="129"/>
    </row>
    <row r="240" spans="2:9" ht="89.25" outlineLevel="1">
      <c r="B240" s="219"/>
      <c r="C240" s="125" t="str">
        <f>IF(' A. Assess Capacity'!L240="","",' A. Assess Capacity'!L240)</f>
        <v>Do authorities have the capacity to implement and manage programmes, projects and mechanisms to ensure meaningful and systematic participation of the poor and the marginalized groups at all stages of the national planning process?</v>
      </c>
      <c r="D240" s="83"/>
      <c r="E240" s="146">
        <f>IF(' A. Assess Capacity'!N240="","",' A. Assess Capacity'!N240)</f>
      </c>
      <c r="F240" s="146">
        <f>IF(' A. Assess Capacity'!O240="","",' A. Assess Capacity'!O240)</f>
      </c>
      <c r="G240" s="83"/>
      <c r="H240" s="129"/>
      <c r="I240" s="129"/>
    </row>
    <row r="241" spans="2:9" ht="12.75" outlineLevel="1">
      <c r="B241" s="219"/>
      <c r="C241" s="125">
        <f>IF(' A. Assess Capacity'!L241="","",' A. Assess Capacity'!L241)</f>
      </c>
      <c r="D241" s="83"/>
      <c r="E241" s="146">
        <f>IF(' A. Assess Capacity'!N241="","",' A. Assess Capacity'!N241)</f>
      </c>
      <c r="F241" s="146">
        <f>IF(' A. Assess Capacity'!O241="","",' A. Assess Capacity'!O241)</f>
      </c>
      <c r="G241" s="83"/>
      <c r="H241" s="129"/>
      <c r="I241" s="129"/>
    </row>
    <row r="242" spans="2:9" ht="12.75" outlineLevel="1">
      <c r="B242" s="219"/>
      <c r="C242" s="125">
        <f>IF(' A. Assess Capacity'!L242="","",' A. Assess Capacity'!L242)</f>
      </c>
      <c r="D242" s="83"/>
      <c r="E242" s="146">
        <f>IF(' A. Assess Capacity'!N242="","",' A. Assess Capacity'!N242)</f>
      </c>
      <c r="F242" s="146">
        <f>IF(' A. Assess Capacity'!O242="","",' A. Assess Capacity'!O242)</f>
      </c>
      <c r="G242" s="83"/>
      <c r="H242" s="129"/>
      <c r="I242" s="129"/>
    </row>
    <row r="243" spans="2:9" ht="12.75" outlineLevel="1">
      <c r="B243" s="219"/>
      <c r="C243" s="125">
        <f>IF(' A. Assess Capacity'!L243="","",' A. Assess Capacity'!L243)</f>
      </c>
      <c r="D243" s="83"/>
      <c r="E243" s="146">
        <f>IF(' A. Assess Capacity'!N243="","",' A. Assess Capacity'!N243)</f>
      </c>
      <c r="F243" s="146">
        <f>IF(' A. Assess Capacity'!O243="","",' A. Assess Capacity'!O243)</f>
      </c>
      <c r="G243" s="83"/>
      <c r="H243" s="129"/>
      <c r="I243" s="129"/>
    </row>
    <row r="244" spans="2:9" ht="12.75" outlineLevel="1">
      <c r="B244" s="219"/>
      <c r="C244" s="125">
        <f>IF(' A. Assess Capacity'!L244="","",' A. Assess Capacity'!L244)</f>
      </c>
      <c r="D244" s="83"/>
      <c r="E244" s="146">
        <f>IF(' A. Assess Capacity'!N244="","",' A. Assess Capacity'!N244)</f>
      </c>
      <c r="F244" s="146">
        <f>IF(' A. Assess Capacity'!O244="","",' A. Assess Capacity'!O244)</f>
      </c>
      <c r="G244" s="83"/>
      <c r="H244" s="129"/>
      <c r="I244" s="129"/>
    </row>
    <row r="245" spans="2:9" ht="12.75" outlineLevel="1">
      <c r="B245" s="219"/>
      <c r="C245" s="125">
        <f>IF(' A. Assess Capacity'!L245="","",' A. Assess Capacity'!L245)</f>
      </c>
      <c r="D245" s="83"/>
      <c r="E245" s="146">
        <f>IF(' A. Assess Capacity'!N245="","",' A. Assess Capacity'!N245)</f>
      </c>
      <c r="F245" s="146">
        <f>IF(' A. Assess Capacity'!O245="","",' A. Assess Capacity'!O245)</f>
      </c>
      <c r="G245" s="83"/>
      <c r="H245" s="129"/>
      <c r="I245" s="129"/>
    </row>
    <row r="246" spans="2:9" ht="12.75">
      <c r="B246" s="198" t="s">
        <v>113</v>
      </c>
      <c r="C246" s="184"/>
      <c r="D246" s="83"/>
      <c r="E246" s="146">
        <f>IF(' A. Assess Capacity'!N246="","",' A. Assess Capacity'!N246)</f>
      </c>
      <c r="F246" s="146">
        <f>IF(' A. Assess Capacity'!O246="","",' A. Assess Capacity'!O246)</f>
      </c>
      <c r="G246" s="69"/>
      <c r="H246" s="129"/>
      <c r="I246" s="129"/>
    </row>
    <row r="247" spans="2:9" ht="102" outlineLevel="1">
      <c r="B247" s="123"/>
      <c r="C247" s="125" t="str">
        <f>IF(' A. Assess Capacity'!L247="","",' A. Assess Capacity'!L247)</f>
        <v>Do authorities have the capacity to ensure availability and accessibility of communication and feedback mechanisms in both legislative and executive bodies to ensure citizens' concerns are taken into account in policy and programme development and implementation processes?</v>
      </c>
      <c r="D247" s="83"/>
      <c r="E247" s="146">
        <f>IF(' A. Assess Capacity'!N247="","",' A. Assess Capacity'!N247)</f>
      </c>
      <c r="F247" s="146">
        <f>IF(' A. Assess Capacity'!O247="","",' A. Assess Capacity'!O247)</f>
      </c>
      <c r="G247" s="69"/>
      <c r="H247" s="129"/>
      <c r="I247" s="129"/>
    </row>
    <row r="248" spans="2:9" ht="12.75" outlineLevel="1">
      <c r="B248" s="123"/>
      <c r="C248" s="125">
        <f>IF(' A. Assess Capacity'!L248="","",' A. Assess Capacity'!L248)</f>
      </c>
      <c r="D248" s="83"/>
      <c r="E248" s="146">
        <f>IF(' A. Assess Capacity'!N248="","",' A. Assess Capacity'!N248)</f>
      </c>
      <c r="F248" s="146">
        <f>IF(' A. Assess Capacity'!O248="","",' A. Assess Capacity'!O248)</f>
      </c>
      <c r="G248" s="69"/>
      <c r="H248" s="129"/>
      <c r="I248" s="129"/>
    </row>
    <row r="249" spans="2:9" ht="12.75" outlineLevel="1">
      <c r="B249" s="123"/>
      <c r="C249" s="125">
        <f>IF(' A. Assess Capacity'!L249="","",' A. Assess Capacity'!L249)</f>
      </c>
      <c r="D249" s="83"/>
      <c r="E249" s="146">
        <f>IF(' A. Assess Capacity'!N249="","",' A. Assess Capacity'!N249)</f>
      </c>
      <c r="F249" s="146">
        <f>IF(' A. Assess Capacity'!O249="","",' A. Assess Capacity'!O249)</f>
      </c>
      <c r="G249" s="69"/>
      <c r="H249" s="129"/>
      <c r="I249" s="129"/>
    </row>
    <row r="250" spans="2:9" ht="12.75" outlineLevel="1">
      <c r="B250" s="123"/>
      <c r="C250" s="125">
        <f>IF(' A. Assess Capacity'!L250="","",' A. Assess Capacity'!L250)</f>
      </c>
      <c r="D250" s="83"/>
      <c r="E250" s="146">
        <f>IF(' A. Assess Capacity'!N250="","",' A. Assess Capacity'!N250)</f>
      </c>
      <c r="F250" s="146">
        <f>IF(' A. Assess Capacity'!O250="","",' A. Assess Capacity'!O250)</f>
      </c>
      <c r="G250" s="69"/>
      <c r="H250" s="129"/>
      <c r="I250" s="129"/>
    </row>
    <row r="251" spans="2:9" ht="12.75" outlineLevel="1">
      <c r="B251" s="123"/>
      <c r="C251" s="125">
        <f>IF(' A. Assess Capacity'!L251="","",' A. Assess Capacity'!L251)</f>
      </c>
      <c r="D251" s="83"/>
      <c r="E251" s="146">
        <f>IF(' A. Assess Capacity'!N251="","",' A. Assess Capacity'!N251)</f>
      </c>
      <c r="F251" s="146">
        <f>IF(' A. Assess Capacity'!O251="","",' A. Assess Capacity'!O251)</f>
      </c>
      <c r="G251" s="69"/>
      <c r="H251" s="129"/>
      <c r="I251" s="129"/>
    </row>
    <row r="252" spans="2:9" ht="13.5" outlineLevel="1" thickBot="1">
      <c r="B252" s="126"/>
      <c r="C252" s="127">
        <f>IF(' A. Assess Capacity'!L252="","",' A. Assess Capacity'!L252)</f>
      </c>
      <c r="D252" s="83"/>
      <c r="E252" s="146">
        <f>IF(' A. Assess Capacity'!N252="","",' A. Assess Capacity'!N252)</f>
      </c>
      <c r="F252" s="146">
        <f>IF(' A. Assess Capacity'!O252="","",' A. Assess Capacity'!O252)</f>
      </c>
      <c r="G252" s="69"/>
      <c r="H252" s="129"/>
      <c r="I252" s="129"/>
    </row>
    <row r="254" ht="13.5" thickBot="1"/>
    <row r="255" spans="2:9" ht="12.75" customHeight="1">
      <c r="B255" s="109" t="s">
        <v>4</v>
      </c>
      <c r="C255" s="180"/>
      <c r="D255" s="64"/>
      <c r="E255" s="64"/>
      <c r="F255" s="110"/>
      <c r="G255" s="64"/>
      <c r="H255" s="239"/>
      <c r="I255" s="239"/>
    </row>
    <row r="256" spans="2:9" ht="26.25" thickBot="1">
      <c r="B256" s="167" t="str">
        <f>' A. Assess Capacity'!K256</f>
        <v>Inclusion, Participation, Equity and Empowerment</v>
      </c>
      <c r="C256" s="181"/>
      <c r="D256" s="64"/>
      <c r="E256" s="64"/>
      <c r="F256" s="110"/>
      <c r="G256" s="64"/>
      <c r="H256" s="263"/>
      <c r="I256" s="263"/>
    </row>
    <row r="257" spans="2:7" ht="13.5" thickBot="1">
      <c r="B257" s="63"/>
      <c r="C257" s="181"/>
      <c r="D257" s="64"/>
      <c r="E257" s="64"/>
      <c r="F257" s="110"/>
      <c r="G257" s="64"/>
    </row>
    <row r="258" spans="2:7" ht="12.75">
      <c r="B258" s="109" t="s">
        <v>3</v>
      </c>
      <c r="C258" s="181"/>
      <c r="D258" s="64"/>
      <c r="E258" s="64"/>
      <c r="F258" s="110"/>
      <c r="G258" s="64"/>
    </row>
    <row r="259" spans="2:7" ht="13.5" customHeight="1" thickBot="1">
      <c r="B259" s="111" t="str">
        <f>' A. Assess Capacity'!K259</f>
        <v>Organisational</v>
      </c>
      <c r="C259" s="181"/>
      <c r="D259" s="64"/>
      <c r="E259" s="64"/>
      <c r="F259" s="110"/>
      <c r="G259" s="64"/>
    </row>
    <row r="260" spans="2:7" ht="13.5" thickBot="1">
      <c r="B260" s="112"/>
      <c r="C260" s="182"/>
      <c r="D260" s="69"/>
      <c r="E260" s="69"/>
      <c r="F260" s="78"/>
      <c r="G260" s="69"/>
    </row>
    <row r="261" spans="2:7" ht="12.75">
      <c r="B261" s="109" t="s">
        <v>7</v>
      </c>
      <c r="C261" s="181"/>
      <c r="D261" s="70"/>
      <c r="E261" s="70"/>
      <c r="F261" s="113"/>
      <c r="G261" s="70"/>
    </row>
    <row r="262" spans="2:7" ht="13.5" thickBot="1">
      <c r="B262" s="114">
        <f>' A. Assess Capacity'!K262</f>
      </c>
      <c r="C262" s="80"/>
      <c r="D262" s="69"/>
      <c r="E262" s="69"/>
      <c r="F262" s="78"/>
      <c r="G262" s="69"/>
    </row>
    <row r="263" spans="2:7" ht="13.5" thickBot="1">
      <c r="B263" s="60"/>
      <c r="C263" s="172"/>
      <c r="D263" s="69"/>
      <c r="E263" s="69"/>
      <c r="F263" s="78"/>
      <c r="G263" s="69"/>
    </row>
    <row r="264" spans="2:9" ht="25.5" customHeight="1" thickBot="1">
      <c r="B264" s="236" t="s">
        <v>35</v>
      </c>
      <c r="C264" s="238"/>
      <c r="D264" s="115"/>
      <c r="E264" s="261" t="s">
        <v>30</v>
      </c>
      <c r="F264" s="262"/>
      <c r="G264" s="72"/>
      <c r="H264" s="261" t="s">
        <v>98</v>
      </c>
      <c r="I264" s="262"/>
    </row>
    <row r="265" spans="2:9" ht="13.5" thickBot="1">
      <c r="B265" s="116"/>
      <c r="C265" s="77"/>
      <c r="D265" s="72"/>
      <c r="E265" s="72"/>
      <c r="F265" s="117"/>
      <c r="G265" s="72"/>
      <c r="H265" s="77"/>
      <c r="I265" s="77"/>
    </row>
    <row r="266" spans="2:9" ht="25.5" customHeight="1" thickBot="1">
      <c r="B266" s="118" t="s">
        <v>86</v>
      </c>
      <c r="C266" s="143" t="s">
        <v>33</v>
      </c>
      <c r="D266" s="72"/>
      <c r="E266" s="213" t="s">
        <v>95</v>
      </c>
      <c r="F266" s="213" t="s">
        <v>84</v>
      </c>
      <c r="G266" s="72"/>
      <c r="H266" s="76" t="s">
        <v>34</v>
      </c>
      <c r="I266" s="76" t="s">
        <v>80</v>
      </c>
    </row>
    <row r="267" spans="2:9" ht="12.75">
      <c r="B267" s="120"/>
      <c r="C267" s="183"/>
      <c r="D267" s="69"/>
      <c r="E267" s="122"/>
      <c r="F267" s="122"/>
      <c r="G267" s="69"/>
      <c r="H267" s="186"/>
      <c r="I267" s="186"/>
    </row>
    <row r="268" spans="2:9" ht="12.75">
      <c r="B268" s="218" t="s">
        <v>109</v>
      </c>
      <c r="C268" s="184"/>
      <c r="D268" s="83"/>
      <c r="E268" s="146">
        <f>IF(' A. Assess Capacity'!N268="","",' A. Assess Capacity'!N268)</f>
      </c>
      <c r="F268" s="146">
        <f>IF(' A. Assess Capacity'!O268="","",' A. Assess Capacity'!O268)</f>
      </c>
      <c r="G268" s="83"/>
      <c r="H268" s="129"/>
      <c r="I268" s="129"/>
    </row>
    <row r="269" spans="2:9" ht="51" outlineLevel="1">
      <c r="B269" s="219"/>
      <c r="C269" s="125" t="str">
        <f>IF(' A. Assess Capacity'!L269="","",' A. Assess Capacity'!L269)</f>
        <v>Does the organisation have the capacity to undertake a comprehensive situation analysis for promoting a meaningful and broad-based participation?</v>
      </c>
      <c r="D269" s="83"/>
      <c r="E269" s="146">
        <f>IF(' A. Assess Capacity'!N269="","",' A. Assess Capacity'!N269)</f>
      </c>
      <c r="F269" s="146">
        <f>IF(' A. Assess Capacity'!O269="","",' A. Assess Capacity'!O269)</f>
      </c>
      <c r="G269" s="83"/>
      <c r="H269" s="129"/>
      <c r="I269" s="129"/>
    </row>
    <row r="270" spans="2:9" ht="12.75" outlineLevel="1">
      <c r="B270" s="220"/>
      <c r="C270" s="125">
        <f>IF(' A. Assess Capacity'!L270="","",' A. Assess Capacity'!L270)</f>
      </c>
      <c r="D270" s="83"/>
      <c r="E270" s="146">
        <f>IF(' A. Assess Capacity'!N270="","",' A. Assess Capacity'!N270)</f>
      </c>
      <c r="F270" s="146">
        <f>IF(' A. Assess Capacity'!O270="","",' A. Assess Capacity'!O270)</f>
      </c>
      <c r="G270" s="83"/>
      <c r="H270" s="129"/>
      <c r="I270" s="129"/>
    </row>
    <row r="271" spans="2:9" ht="12.75" outlineLevel="1">
      <c r="B271" s="220"/>
      <c r="C271" s="125">
        <f>IF(' A. Assess Capacity'!L271="","",' A. Assess Capacity'!L271)</f>
      </c>
      <c r="D271" s="83"/>
      <c r="E271" s="146">
        <f>IF(' A. Assess Capacity'!N271="","",' A. Assess Capacity'!N271)</f>
      </c>
      <c r="F271" s="146">
        <f>IF(' A. Assess Capacity'!O271="","",' A. Assess Capacity'!O271)</f>
      </c>
      <c r="G271" s="83"/>
      <c r="H271" s="129"/>
      <c r="I271" s="129"/>
    </row>
    <row r="272" spans="2:9" ht="12.75" outlineLevel="1">
      <c r="B272" s="220"/>
      <c r="C272" s="125">
        <f>IF(' A. Assess Capacity'!L272="","",' A. Assess Capacity'!L272)</f>
      </c>
      <c r="D272" s="83"/>
      <c r="E272" s="146">
        <f>IF(' A. Assess Capacity'!N272="","",' A. Assess Capacity'!N272)</f>
      </c>
      <c r="F272" s="146">
        <f>IF(' A. Assess Capacity'!O272="","",' A. Assess Capacity'!O272)</f>
      </c>
      <c r="G272" s="83"/>
      <c r="H272" s="129"/>
      <c r="I272" s="129"/>
    </row>
    <row r="273" spans="2:9" ht="12.75" outlineLevel="1">
      <c r="B273" s="220"/>
      <c r="C273" s="125">
        <f>IF(' A. Assess Capacity'!L273="","",' A. Assess Capacity'!L273)</f>
      </c>
      <c r="D273" s="83"/>
      <c r="E273" s="146">
        <f>IF(' A. Assess Capacity'!N273="","",' A. Assess Capacity'!N273)</f>
      </c>
      <c r="F273" s="146">
        <f>IF(' A. Assess Capacity'!O273="","",' A. Assess Capacity'!O273)</f>
      </c>
      <c r="G273" s="83"/>
      <c r="H273" s="129"/>
      <c r="I273" s="129"/>
    </row>
    <row r="274" spans="2:9" ht="12.75" outlineLevel="1">
      <c r="B274" s="220"/>
      <c r="C274" s="125">
        <f>IF(' A. Assess Capacity'!L274="","",' A. Assess Capacity'!L274)</f>
      </c>
      <c r="D274" s="83"/>
      <c r="E274" s="146">
        <f>IF(' A. Assess Capacity'!N274="","",' A. Assess Capacity'!N274)</f>
      </c>
      <c r="F274" s="146">
        <f>IF(' A. Assess Capacity'!O274="","",' A. Assess Capacity'!O274)</f>
      </c>
      <c r="G274" s="83"/>
      <c r="H274" s="129"/>
      <c r="I274" s="129"/>
    </row>
    <row r="275" spans="2:9" ht="12.75">
      <c r="B275" s="218" t="s">
        <v>110</v>
      </c>
      <c r="C275" s="184"/>
      <c r="D275" s="83"/>
      <c r="E275" s="146">
        <f>IF(' A. Assess Capacity'!N275="","",' A. Assess Capacity'!N275)</f>
      </c>
      <c r="F275" s="146">
        <f>IF(' A. Assess Capacity'!O275="","",' A. Assess Capacity'!O275)</f>
      </c>
      <c r="G275" s="89"/>
      <c r="H275" s="129"/>
      <c r="I275" s="129"/>
    </row>
    <row r="276" spans="2:9" ht="51" outlineLevel="1">
      <c r="B276" s="219"/>
      <c r="C276" s="125" t="str">
        <f>IF(' A. Assess Capacity'!L276="","",' A. Assess Capacity'!L276)</f>
        <v>Does the organisation have the capacity to develop policies and strategies for promotion of inclusion, participation and empowerment?</v>
      </c>
      <c r="D276" s="83"/>
      <c r="E276" s="146">
        <f>IF(' A. Assess Capacity'!N276="","",' A. Assess Capacity'!N276)</f>
      </c>
      <c r="F276" s="146">
        <f>IF(' A. Assess Capacity'!O276="","",' A. Assess Capacity'!O276)</f>
      </c>
      <c r="G276" s="89"/>
      <c r="H276" s="129"/>
      <c r="I276" s="129"/>
    </row>
    <row r="277" spans="2:9" ht="12.75" outlineLevel="1">
      <c r="B277" s="219"/>
      <c r="C277" s="125">
        <f>IF(' A. Assess Capacity'!L277="","",' A. Assess Capacity'!L277)</f>
      </c>
      <c r="D277" s="83"/>
      <c r="E277" s="146">
        <f>IF(' A. Assess Capacity'!N277="","",' A. Assess Capacity'!N277)</f>
      </c>
      <c r="F277" s="146">
        <f>IF(' A. Assess Capacity'!O277="","",' A. Assess Capacity'!O277)</f>
      </c>
      <c r="G277" s="89"/>
      <c r="H277" s="129"/>
      <c r="I277" s="129"/>
    </row>
    <row r="278" spans="2:9" ht="12.75" outlineLevel="1">
      <c r="B278" s="219"/>
      <c r="C278" s="125">
        <f>IF(' A. Assess Capacity'!L278="","",' A. Assess Capacity'!L278)</f>
      </c>
      <c r="D278" s="83"/>
      <c r="E278" s="146">
        <f>IF(' A. Assess Capacity'!N278="","",' A. Assess Capacity'!N278)</f>
      </c>
      <c r="F278" s="146">
        <f>IF(' A. Assess Capacity'!O278="","",' A. Assess Capacity'!O278)</f>
      </c>
      <c r="G278" s="89"/>
      <c r="H278" s="129"/>
      <c r="I278" s="129"/>
    </row>
    <row r="279" spans="2:9" ht="12.75" outlineLevel="1">
      <c r="B279" s="219"/>
      <c r="C279" s="125">
        <f>IF(' A. Assess Capacity'!L279="","",' A. Assess Capacity'!L279)</f>
      </c>
      <c r="D279" s="83"/>
      <c r="E279" s="146">
        <f>IF(' A. Assess Capacity'!N279="","",' A. Assess Capacity'!N279)</f>
      </c>
      <c r="F279" s="146">
        <f>IF(' A. Assess Capacity'!O279="","",' A. Assess Capacity'!O279)</f>
      </c>
      <c r="G279" s="89"/>
      <c r="H279" s="129"/>
      <c r="I279" s="129"/>
    </row>
    <row r="280" spans="2:9" ht="12.75" outlineLevel="1">
      <c r="B280" s="219"/>
      <c r="C280" s="125">
        <f>IF(' A. Assess Capacity'!L280="","",' A. Assess Capacity'!L280)</f>
      </c>
      <c r="D280" s="83"/>
      <c r="E280" s="146">
        <f>IF(' A. Assess Capacity'!N280="","",' A. Assess Capacity'!N280)</f>
      </c>
      <c r="F280" s="146">
        <f>IF(' A. Assess Capacity'!O280="","",' A. Assess Capacity'!O280)</f>
      </c>
      <c r="G280" s="89"/>
      <c r="H280" s="129"/>
      <c r="I280" s="129"/>
    </row>
    <row r="281" spans="2:9" ht="12.75" outlineLevel="1">
      <c r="B281" s="219"/>
      <c r="C281" s="125">
        <f>IF(' A. Assess Capacity'!L281="","",' A. Assess Capacity'!L281)</f>
      </c>
      <c r="D281" s="83"/>
      <c r="E281" s="146">
        <f>IF(' A. Assess Capacity'!N281="","",' A. Assess Capacity'!N281)</f>
      </c>
      <c r="F281" s="146">
        <f>IF(' A. Assess Capacity'!O281="","",' A. Assess Capacity'!O281)</f>
      </c>
      <c r="G281" s="89"/>
      <c r="H281" s="129"/>
      <c r="I281" s="129"/>
    </row>
    <row r="282" spans="2:9" ht="12.75">
      <c r="B282" s="218" t="s">
        <v>111</v>
      </c>
      <c r="C282" s="184"/>
      <c r="D282" s="83"/>
      <c r="E282" s="146">
        <f>IF(' A. Assess Capacity'!N282="","",' A. Assess Capacity'!N282)</f>
      </c>
      <c r="F282" s="146">
        <f>IF(' A. Assess Capacity'!O282="","",' A. Assess Capacity'!O282)</f>
      </c>
      <c r="G282" s="89"/>
      <c r="H282" s="129"/>
      <c r="I282" s="129"/>
    </row>
    <row r="283" spans="2:9" ht="51" outlineLevel="1">
      <c r="B283" s="219"/>
      <c r="C283" s="125" t="str">
        <f>IF(' A. Assess Capacity'!L283="","",' A. Assess Capacity'!L283)</f>
        <v>Does the organisation have the capacity to involve employees and it clients in making budget and resource allocation decisions?</v>
      </c>
      <c r="D283" s="83"/>
      <c r="E283" s="146">
        <f>IF(' A. Assess Capacity'!N283="","",' A. Assess Capacity'!N283)</f>
      </c>
      <c r="F283" s="146">
        <f>IF(' A. Assess Capacity'!O283="","",' A. Assess Capacity'!O283)</f>
      </c>
      <c r="G283" s="89"/>
      <c r="H283" s="129"/>
      <c r="I283" s="129"/>
    </row>
    <row r="284" spans="2:9" ht="12.75" outlineLevel="1">
      <c r="B284" s="219"/>
      <c r="C284" s="125">
        <f>IF(' A. Assess Capacity'!L284="","",' A. Assess Capacity'!L284)</f>
      </c>
      <c r="D284" s="83"/>
      <c r="E284" s="146">
        <f>IF(' A. Assess Capacity'!N284="","",' A. Assess Capacity'!N284)</f>
      </c>
      <c r="F284" s="146">
        <f>IF(' A. Assess Capacity'!O284="","",' A. Assess Capacity'!O284)</f>
      </c>
      <c r="G284" s="89"/>
      <c r="H284" s="129"/>
      <c r="I284" s="129"/>
    </row>
    <row r="285" spans="2:9" ht="12.75" outlineLevel="1">
      <c r="B285" s="219"/>
      <c r="C285" s="125">
        <f>IF(' A. Assess Capacity'!L285="","",' A. Assess Capacity'!L285)</f>
      </c>
      <c r="D285" s="83"/>
      <c r="E285" s="146">
        <f>IF(' A. Assess Capacity'!N285="","",' A. Assess Capacity'!N285)</f>
      </c>
      <c r="F285" s="146">
        <f>IF(' A. Assess Capacity'!O285="","",' A. Assess Capacity'!O285)</f>
      </c>
      <c r="G285" s="89"/>
      <c r="H285" s="129"/>
      <c r="I285" s="129"/>
    </row>
    <row r="286" spans="2:9" ht="12.75" outlineLevel="1">
      <c r="B286" s="219"/>
      <c r="C286" s="125">
        <f>IF(' A. Assess Capacity'!L286="","",' A. Assess Capacity'!L286)</f>
      </c>
      <c r="D286" s="83"/>
      <c r="E286" s="146">
        <f>IF(' A. Assess Capacity'!N286="","",' A. Assess Capacity'!N286)</f>
      </c>
      <c r="F286" s="146">
        <f>IF(' A. Assess Capacity'!O286="","",' A. Assess Capacity'!O286)</f>
      </c>
      <c r="G286" s="89"/>
      <c r="H286" s="129"/>
      <c r="I286" s="129"/>
    </row>
    <row r="287" spans="2:9" ht="12.75" outlineLevel="1">
      <c r="B287" s="219"/>
      <c r="C287" s="125">
        <f>IF(' A. Assess Capacity'!L287="","",' A. Assess Capacity'!L287)</f>
      </c>
      <c r="D287" s="83"/>
      <c r="E287" s="146">
        <f>IF(' A. Assess Capacity'!N287="","",' A. Assess Capacity'!N287)</f>
      </c>
      <c r="F287" s="146">
        <f>IF(' A. Assess Capacity'!O287="","",' A. Assess Capacity'!O287)</f>
      </c>
      <c r="G287" s="89"/>
      <c r="H287" s="129"/>
      <c r="I287" s="129"/>
    </row>
    <row r="288" spans="2:9" ht="12.75" outlineLevel="1">
      <c r="B288" s="219"/>
      <c r="C288" s="125">
        <f>IF(' A. Assess Capacity'!L288="","",' A. Assess Capacity'!L288)</f>
      </c>
      <c r="D288" s="83"/>
      <c r="E288" s="146">
        <f>IF(' A. Assess Capacity'!N288="","",' A. Assess Capacity'!N288)</f>
      </c>
      <c r="F288" s="146">
        <f>IF(' A. Assess Capacity'!O288="","",' A. Assess Capacity'!O288)</f>
      </c>
      <c r="G288" s="89"/>
      <c r="H288" s="129"/>
      <c r="I288" s="129"/>
    </row>
    <row r="289" spans="2:9" ht="12.75">
      <c r="B289" s="218" t="s">
        <v>112</v>
      </c>
      <c r="C289" s="184"/>
      <c r="D289" s="83"/>
      <c r="E289" s="146">
        <f>IF(' A. Assess Capacity'!N289="","",' A. Assess Capacity'!N289)</f>
      </c>
      <c r="F289" s="146">
        <f>IF(' A. Assess Capacity'!O289="","",' A. Assess Capacity'!O289)</f>
      </c>
      <c r="G289" s="83"/>
      <c r="H289" s="129"/>
      <c r="I289" s="129"/>
    </row>
    <row r="290" spans="2:9" ht="63.75" outlineLevel="1">
      <c r="B290" s="219"/>
      <c r="C290" s="125" t="str">
        <f>IF(' A. Assess Capacity'!L290="","",' A. Assess Capacity'!L290)</f>
        <v>Does the organisation have the capacity to support implementation arrangements and networks for multi-stakeholder engagement and inclusion of marginalized groups?</v>
      </c>
      <c r="D290" s="83"/>
      <c r="E290" s="146">
        <f>IF(' A. Assess Capacity'!N290="","",' A. Assess Capacity'!N290)</f>
      </c>
      <c r="F290" s="146">
        <f>IF(' A. Assess Capacity'!O290="","",' A. Assess Capacity'!O290)</f>
      </c>
      <c r="G290" s="83"/>
      <c r="H290" s="129"/>
      <c r="I290" s="129"/>
    </row>
    <row r="291" spans="2:9" ht="12.75" outlineLevel="1">
      <c r="B291" s="219"/>
      <c r="C291" s="125">
        <f>IF(' A. Assess Capacity'!L291="","",' A. Assess Capacity'!L291)</f>
      </c>
      <c r="D291" s="83"/>
      <c r="E291" s="146">
        <f>IF(' A. Assess Capacity'!N291="","",' A. Assess Capacity'!N291)</f>
      </c>
      <c r="F291" s="146">
        <f>IF(' A. Assess Capacity'!O291="","",' A. Assess Capacity'!O291)</f>
      </c>
      <c r="G291" s="83"/>
      <c r="H291" s="129"/>
      <c r="I291" s="129"/>
    </row>
    <row r="292" spans="2:9" ht="12.75" outlineLevel="1">
      <c r="B292" s="219"/>
      <c r="C292" s="125">
        <f>IF(' A. Assess Capacity'!L292="","",' A. Assess Capacity'!L292)</f>
      </c>
      <c r="D292" s="83"/>
      <c r="E292" s="146">
        <f>IF(' A. Assess Capacity'!N292="","",' A. Assess Capacity'!N292)</f>
      </c>
      <c r="F292" s="146">
        <f>IF(' A. Assess Capacity'!O292="","",' A. Assess Capacity'!O292)</f>
      </c>
      <c r="G292" s="83"/>
      <c r="H292" s="129"/>
      <c r="I292" s="129"/>
    </row>
    <row r="293" spans="2:9" ht="12.75" outlineLevel="1">
      <c r="B293" s="219"/>
      <c r="C293" s="125">
        <f>IF(' A. Assess Capacity'!L293="","",' A. Assess Capacity'!L293)</f>
      </c>
      <c r="D293" s="83"/>
      <c r="E293" s="146">
        <f>IF(' A. Assess Capacity'!N293="","",' A. Assess Capacity'!N293)</f>
      </c>
      <c r="F293" s="146">
        <f>IF(' A. Assess Capacity'!O293="","",' A. Assess Capacity'!O293)</f>
      </c>
      <c r="G293" s="83"/>
      <c r="H293" s="129"/>
      <c r="I293" s="129"/>
    </row>
    <row r="294" spans="2:9" ht="12.75" outlineLevel="1">
      <c r="B294" s="219"/>
      <c r="C294" s="125">
        <f>IF(' A. Assess Capacity'!L294="","",' A. Assess Capacity'!L294)</f>
      </c>
      <c r="D294" s="83"/>
      <c r="E294" s="146">
        <f>IF(' A. Assess Capacity'!N294="","",' A. Assess Capacity'!N294)</f>
      </c>
      <c r="F294" s="146">
        <f>IF(' A. Assess Capacity'!O294="","",' A. Assess Capacity'!O294)</f>
      </c>
      <c r="G294" s="83"/>
      <c r="H294" s="129"/>
      <c r="I294" s="129"/>
    </row>
    <row r="295" spans="2:9" ht="12.75" outlineLevel="1">
      <c r="B295" s="219"/>
      <c r="C295" s="125">
        <f>IF(' A. Assess Capacity'!L295="","",' A. Assess Capacity'!L295)</f>
      </c>
      <c r="D295" s="83"/>
      <c r="E295" s="146">
        <f>IF(' A. Assess Capacity'!N295="","",' A. Assess Capacity'!N295)</f>
      </c>
      <c r="F295" s="146">
        <f>IF(' A. Assess Capacity'!O295="","",' A. Assess Capacity'!O295)</f>
      </c>
      <c r="G295" s="83"/>
      <c r="H295" s="129"/>
      <c r="I295" s="129"/>
    </row>
    <row r="296" spans="2:9" ht="12.75">
      <c r="B296" s="198" t="s">
        <v>113</v>
      </c>
      <c r="C296" s="184"/>
      <c r="D296" s="83"/>
      <c r="E296" s="146">
        <f>IF(' A. Assess Capacity'!N296="","",' A. Assess Capacity'!N296)</f>
      </c>
      <c r="F296" s="146">
        <f>IF(' A. Assess Capacity'!O296="","",' A. Assess Capacity'!O296)</f>
      </c>
      <c r="G296" s="69"/>
      <c r="H296" s="129"/>
      <c r="I296" s="129"/>
    </row>
    <row r="297" spans="2:9" ht="63.75" outlineLevel="1">
      <c r="B297" s="123"/>
      <c r="C297" s="125" t="str">
        <f>IF(' A. Assess Capacity'!L297="","",' A. Assess Capacity'!L297)</f>
        <v>Does the organisation have the capacity to monitor and evaluate systematically the effectiveness of its policies and programmes on inclusion, participation and empowerment?</v>
      </c>
      <c r="D297" s="83"/>
      <c r="E297" s="146">
        <f>IF(' A. Assess Capacity'!N297="","",' A. Assess Capacity'!N297)</f>
      </c>
      <c r="F297" s="146">
        <f>IF(' A. Assess Capacity'!O297="","",' A. Assess Capacity'!O297)</f>
      </c>
      <c r="G297" s="69"/>
      <c r="H297" s="129"/>
      <c r="I297" s="129"/>
    </row>
    <row r="298" spans="2:9" ht="12.75" outlineLevel="1">
      <c r="B298" s="123"/>
      <c r="C298" s="125">
        <f>IF(' A. Assess Capacity'!L298="","",' A. Assess Capacity'!L298)</f>
      </c>
      <c r="D298" s="83"/>
      <c r="E298" s="146">
        <f>IF(' A. Assess Capacity'!N298="","",' A. Assess Capacity'!N298)</f>
      </c>
      <c r="F298" s="146">
        <f>IF(' A. Assess Capacity'!O298="","",' A. Assess Capacity'!O298)</f>
      </c>
      <c r="G298" s="69"/>
      <c r="H298" s="129"/>
      <c r="I298" s="129"/>
    </row>
    <row r="299" spans="2:9" ht="12.75" outlineLevel="1">
      <c r="B299" s="123"/>
      <c r="C299" s="125">
        <f>IF(' A. Assess Capacity'!L299="","",' A. Assess Capacity'!L299)</f>
      </c>
      <c r="D299" s="83"/>
      <c r="E299" s="146">
        <f>IF(' A. Assess Capacity'!N299="","",' A. Assess Capacity'!N299)</f>
      </c>
      <c r="F299" s="146">
        <f>IF(' A. Assess Capacity'!O299="","",' A. Assess Capacity'!O299)</f>
      </c>
      <c r="G299" s="69"/>
      <c r="H299" s="129"/>
      <c r="I299" s="129"/>
    </row>
    <row r="300" spans="2:9" ht="12.75" outlineLevel="1">
      <c r="B300" s="123"/>
      <c r="C300" s="125">
        <f>IF(' A. Assess Capacity'!L300="","",' A. Assess Capacity'!L300)</f>
      </c>
      <c r="D300" s="83"/>
      <c r="E300" s="146">
        <f>IF(' A. Assess Capacity'!N300="","",' A. Assess Capacity'!N300)</f>
      </c>
      <c r="F300" s="146">
        <f>IF(' A. Assess Capacity'!O300="","",' A. Assess Capacity'!O300)</f>
      </c>
      <c r="G300" s="69"/>
      <c r="H300" s="129"/>
      <c r="I300" s="129"/>
    </row>
    <row r="301" spans="2:9" ht="12.75" outlineLevel="1">
      <c r="B301" s="123"/>
      <c r="C301" s="125">
        <f>IF(' A. Assess Capacity'!L301="","",' A. Assess Capacity'!L301)</f>
      </c>
      <c r="D301" s="83"/>
      <c r="E301" s="146">
        <f>IF(' A. Assess Capacity'!N301="","",' A. Assess Capacity'!N301)</f>
      </c>
      <c r="F301" s="146">
        <f>IF(' A. Assess Capacity'!O301="","",' A. Assess Capacity'!O301)</f>
      </c>
      <c r="G301" s="69"/>
      <c r="H301" s="129"/>
      <c r="I301" s="129"/>
    </row>
    <row r="302" spans="2:9" ht="13.5" outlineLevel="1" thickBot="1">
      <c r="B302" s="126"/>
      <c r="C302" s="127">
        <f>IF(' A. Assess Capacity'!L302="","",' A. Assess Capacity'!L302)</f>
      </c>
      <c r="D302" s="83"/>
      <c r="E302" s="146">
        <f>IF(' A. Assess Capacity'!N302="","",' A. Assess Capacity'!N302)</f>
      </c>
      <c r="F302" s="146">
        <f>IF(' A. Assess Capacity'!O302="","",' A. Assess Capacity'!O302)</f>
      </c>
      <c r="G302" s="69"/>
      <c r="H302" s="129"/>
      <c r="I302" s="129"/>
    </row>
    <row r="304" ht="13.5" thickBot="1"/>
    <row r="305" spans="2:9" ht="12.75" customHeight="1">
      <c r="B305" s="109" t="s">
        <v>4</v>
      </c>
      <c r="C305" s="180"/>
      <c r="D305" s="64"/>
      <c r="E305" s="64"/>
      <c r="F305" s="110"/>
      <c r="G305" s="64"/>
      <c r="H305" s="239"/>
      <c r="I305" s="239"/>
    </row>
    <row r="306" spans="2:9" ht="13.5" thickBot="1">
      <c r="B306" s="167" t="str">
        <f>' A. Assess Capacity'!K306</f>
        <v>External/International Relations</v>
      </c>
      <c r="C306" s="181"/>
      <c r="D306" s="64"/>
      <c r="E306" s="64"/>
      <c r="F306" s="110"/>
      <c r="G306" s="64"/>
      <c r="H306" s="263"/>
      <c r="I306" s="263"/>
    </row>
    <row r="307" spans="2:7" ht="13.5" thickBot="1">
      <c r="B307" s="63"/>
      <c r="C307" s="181"/>
      <c r="D307" s="64"/>
      <c r="E307" s="64"/>
      <c r="F307" s="110"/>
      <c r="G307" s="64"/>
    </row>
    <row r="308" spans="2:7" ht="12.75">
      <c r="B308" s="109" t="s">
        <v>3</v>
      </c>
      <c r="C308" s="181"/>
      <c r="D308" s="64"/>
      <c r="E308" s="64"/>
      <c r="F308" s="110"/>
      <c r="G308" s="64"/>
    </row>
    <row r="309" spans="2:7" ht="13.5" customHeight="1" thickBot="1">
      <c r="B309" s="111" t="str">
        <f>' A. Assess Capacity'!K309</f>
        <v>Enabling Environment</v>
      </c>
      <c r="C309" s="181"/>
      <c r="D309" s="64"/>
      <c r="E309" s="64"/>
      <c r="F309" s="110"/>
      <c r="G309" s="64"/>
    </row>
    <row r="310" spans="2:7" ht="13.5" thickBot="1">
      <c r="B310" s="112"/>
      <c r="C310" s="182"/>
      <c r="D310" s="69"/>
      <c r="E310" s="69"/>
      <c r="F310" s="78"/>
      <c r="G310" s="69"/>
    </row>
    <row r="311" spans="2:7" ht="12.75">
      <c r="B311" s="109" t="s">
        <v>7</v>
      </c>
      <c r="C311" s="181"/>
      <c r="D311" s="70"/>
      <c r="E311" s="70"/>
      <c r="F311" s="113"/>
      <c r="G311" s="70"/>
    </row>
    <row r="312" spans="2:7" ht="13.5" thickBot="1">
      <c r="B312" s="114">
        <f>' A. Assess Capacity'!K312</f>
      </c>
      <c r="C312" s="80"/>
      <c r="D312" s="69"/>
      <c r="E312" s="69"/>
      <c r="F312" s="78"/>
      <c r="G312" s="69"/>
    </row>
    <row r="313" spans="2:7" ht="13.5" thickBot="1">
      <c r="B313" s="60"/>
      <c r="C313" s="172"/>
      <c r="D313" s="69"/>
      <c r="E313" s="69"/>
      <c r="F313" s="78"/>
      <c r="G313" s="69"/>
    </row>
    <row r="314" spans="2:9" ht="25.5" customHeight="1" thickBot="1">
      <c r="B314" s="236" t="s">
        <v>35</v>
      </c>
      <c r="C314" s="238"/>
      <c r="D314" s="115"/>
      <c r="E314" s="261" t="s">
        <v>30</v>
      </c>
      <c r="F314" s="262"/>
      <c r="G314" s="72"/>
      <c r="H314" s="261" t="s">
        <v>98</v>
      </c>
      <c r="I314" s="262"/>
    </row>
    <row r="315" spans="2:9" ht="13.5" thickBot="1">
      <c r="B315" s="116"/>
      <c r="C315" s="77"/>
      <c r="D315" s="72"/>
      <c r="E315" s="72"/>
      <c r="F315" s="117"/>
      <c r="G315" s="72"/>
      <c r="H315" s="77"/>
      <c r="I315" s="77"/>
    </row>
    <row r="316" spans="2:9" ht="25.5" customHeight="1" thickBot="1">
      <c r="B316" s="118" t="s">
        <v>86</v>
      </c>
      <c r="C316" s="143" t="s">
        <v>33</v>
      </c>
      <c r="D316" s="72"/>
      <c r="E316" s="213" t="s">
        <v>95</v>
      </c>
      <c r="F316" s="213" t="s">
        <v>84</v>
      </c>
      <c r="G316" s="72"/>
      <c r="H316" s="76" t="s">
        <v>34</v>
      </c>
      <c r="I316" s="76" t="s">
        <v>80</v>
      </c>
    </row>
    <row r="317" spans="2:9" ht="12.75">
      <c r="B317" s="120"/>
      <c r="C317" s="183"/>
      <c r="D317" s="69"/>
      <c r="E317" s="122"/>
      <c r="F317" s="122"/>
      <c r="G317" s="69"/>
      <c r="H317" s="186"/>
      <c r="I317" s="186"/>
    </row>
    <row r="318" spans="2:9" ht="12.75">
      <c r="B318" s="218" t="s">
        <v>109</v>
      </c>
      <c r="C318" s="184"/>
      <c r="D318" s="83"/>
      <c r="E318" s="146">
        <f>IF(' A. Assess Capacity'!N318="","",' A. Assess Capacity'!N318)</f>
      </c>
      <c r="F318" s="146">
        <f>IF(' A. Assess Capacity'!O318="","",' A. Assess Capacity'!O318)</f>
      </c>
      <c r="G318" s="83"/>
      <c r="H318" s="129"/>
      <c r="I318" s="129"/>
    </row>
    <row r="319" spans="2:9" ht="76.5" outlineLevel="1">
      <c r="B319" s="219"/>
      <c r="C319" s="125" t="str">
        <f>IF(' A. Assess Capacity'!L319="","",' A. Assess Capacity'!L319)</f>
        <v>Do authorities have the capacity to undertake mapping and SWOT (strengths, weaknesses, opportunities and threats) analysis of existing economic, knowledge and people to people linkages with key global and regional actors?</v>
      </c>
      <c r="D319" s="83"/>
      <c r="E319" s="146">
        <f>IF(' A. Assess Capacity'!N319="","",' A. Assess Capacity'!N319)</f>
      </c>
      <c r="F319" s="146">
        <f>IF(' A. Assess Capacity'!O319="","",' A. Assess Capacity'!O319)</f>
      </c>
      <c r="G319" s="83"/>
      <c r="H319" s="129"/>
      <c r="I319" s="129"/>
    </row>
    <row r="320" spans="2:9" ht="12.75" outlineLevel="1">
      <c r="B320" s="220"/>
      <c r="C320" s="125">
        <f>IF(' A. Assess Capacity'!L320="","",' A. Assess Capacity'!L320)</f>
      </c>
      <c r="D320" s="83"/>
      <c r="E320" s="146">
        <f>IF(' A. Assess Capacity'!N320="","",' A. Assess Capacity'!N320)</f>
      </c>
      <c r="F320" s="146">
        <f>IF(' A. Assess Capacity'!O320="","",' A. Assess Capacity'!O320)</f>
      </c>
      <c r="G320" s="83"/>
      <c r="H320" s="129"/>
      <c r="I320" s="129"/>
    </row>
    <row r="321" spans="2:9" ht="12.75" outlineLevel="1">
      <c r="B321" s="220"/>
      <c r="C321" s="125">
        <f>IF(' A. Assess Capacity'!L321="","",' A. Assess Capacity'!L321)</f>
      </c>
      <c r="D321" s="83"/>
      <c r="E321" s="146">
        <f>IF(' A. Assess Capacity'!N321="","",' A. Assess Capacity'!N321)</f>
      </c>
      <c r="F321" s="146">
        <f>IF(' A. Assess Capacity'!O321="","",' A. Assess Capacity'!O321)</f>
      </c>
      <c r="G321" s="83"/>
      <c r="H321" s="129"/>
      <c r="I321" s="129"/>
    </row>
    <row r="322" spans="2:9" ht="12.75" outlineLevel="1">
      <c r="B322" s="220"/>
      <c r="C322" s="125">
        <f>IF(' A. Assess Capacity'!L322="","",' A. Assess Capacity'!L322)</f>
      </c>
      <c r="D322" s="83"/>
      <c r="E322" s="146">
        <f>IF(' A. Assess Capacity'!N322="","",' A. Assess Capacity'!N322)</f>
      </c>
      <c r="F322" s="146">
        <f>IF(' A. Assess Capacity'!O322="","",' A. Assess Capacity'!O322)</f>
      </c>
      <c r="G322" s="83"/>
      <c r="H322" s="129"/>
      <c r="I322" s="129"/>
    </row>
    <row r="323" spans="2:9" ht="12.75" outlineLevel="1">
      <c r="B323" s="220"/>
      <c r="C323" s="125">
        <f>IF(' A. Assess Capacity'!L323="","",' A. Assess Capacity'!L323)</f>
      </c>
      <c r="D323" s="83"/>
      <c r="E323" s="146">
        <f>IF(' A. Assess Capacity'!N323="","",' A. Assess Capacity'!N323)</f>
      </c>
      <c r="F323" s="146">
        <f>IF(' A. Assess Capacity'!O323="","",' A. Assess Capacity'!O323)</f>
      </c>
      <c r="G323" s="83"/>
      <c r="H323" s="129"/>
      <c r="I323" s="129"/>
    </row>
    <row r="324" spans="2:9" ht="12.75" outlineLevel="1">
      <c r="B324" s="220"/>
      <c r="C324" s="125">
        <f>IF(' A. Assess Capacity'!L324="","",' A. Assess Capacity'!L324)</f>
      </c>
      <c r="D324" s="83"/>
      <c r="E324" s="146">
        <f>IF(' A. Assess Capacity'!N324="","",' A. Assess Capacity'!N324)</f>
      </c>
      <c r="F324" s="146">
        <f>IF(' A. Assess Capacity'!O324="","",' A. Assess Capacity'!O324)</f>
      </c>
      <c r="G324" s="83"/>
      <c r="H324" s="129"/>
      <c r="I324" s="129"/>
    </row>
    <row r="325" spans="2:9" ht="12.75">
      <c r="B325" s="218" t="s">
        <v>110</v>
      </c>
      <c r="C325" s="184"/>
      <c r="D325" s="83"/>
      <c r="E325" s="146">
        <f>IF(' A. Assess Capacity'!N325="","",' A. Assess Capacity'!N325)</f>
      </c>
      <c r="F325" s="146">
        <f>IF(' A. Assess Capacity'!O325="","",' A. Assess Capacity'!O325)</f>
      </c>
      <c r="G325" s="89"/>
      <c r="H325" s="129"/>
      <c r="I325" s="129"/>
    </row>
    <row r="326" spans="2:9" ht="63.75" outlineLevel="1">
      <c r="B326" s="219"/>
      <c r="C326" s="125" t="str">
        <f>IF(' A. Assess Capacity'!L326="","",' A. Assess Capacity'!L326)</f>
        <v>Do authorities have the capacity to develop and manage accountability mechanisms to ensure formulation of clear and transparent policies and strategies?</v>
      </c>
      <c r="D326" s="83"/>
      <c r="E326" s="146">
        <f>IF(' A. Assess Capacity'!N326="","",' A. Assess Capacity'!N326)</f>
      </c>
      <c r="F326" s="146">
        <f>IF(' A. Assess Capacity'!O326="","",' A. Assess Capacity'!O326)</f>
      </c>
      <c r="G326" s="89"/>
      <c r="H326" s="129"/>
      <c r="I326" s="129"/>
    </row>
    <row r="327" spans="2:9" ht="12.75" outlineLevel="1">
      <c r="B327" s="219"/>
      <c r="C327" s="125">
        <f>IF(' A. Assess Capacity'!L327="","",' A. Assess Capacity'!L327)</f>
      </c>
      <c r="D327" s="83"/>
      <c r="E327" s="146">
        <f>IF(' A. Assess Capacity'!N327="","",' A. Assess Capacity'!N327)</f>
      </c>
      <c r="F327" s="146">
        <f>IF(' A. Assess Capacity'!O327="","",' A. Assess Capacity'!O327)</f>
      </c>
      <c r="G327" s="89"/>
      <c r="H327" s="129"/>
      <c r="I327" s="129"/>
    </row>
    <row r="328" spans="2:9" ht="12.75" outlineLevel="1">
      <c r="B328" s="219"/>
      <c r="C328" s="125">
        <f>IF(' A. Assess Capacity'!L328="","",' A. Assess Capacity'!L328)</f>
      </c>
      <c r="D328" s="83"/>
      <c r="E328" s="146">
        <f>IF(' A. Assess Capacity'!N328="","",' A. Assess Capacity'!N328)</f>
      </c>
      <c r="F328" s="146">
        <f>IF(' A. Assess Capacity'!O328="","",' A. Assess Capacity'!O328)</f>
      </c>
      <c r="G328" s="89"/>
      <c r="H328" s="129"/>
      <c r="I328" s="129"/>
    </row>
    <row r="329" spans="2:9" ht="12.75" outlineLevel="1">
      <c r="B329" s="219"/>
      <c r="C329" s="125">
        <f>IF(' A. Assess Capacity'!L329="","",' A. Assess Capacity'!L329)</f>
      </c>
      <c r="D329" s="83"/>
      <c r="E329" s="146">
        <f>IF(' A. Assess Capacity'!N329="","",' A. Assess Capacity'!N329)</f>
      </c>
      <c r="F329" s="146">
        <f>IF(' A. Assess Capacity'!O329="","",' A. Assess Capacity'!O329)</f>
      </c>
      <c r="G329" s="89"/>
      <c r="H329" s="129"/>
      <c r="I329" s="129"/>
    </row>
    <row r="330" spans="2:9" ht="12.75" outlineLevel="1">
      <c r="B330" s="219"/>
      <c r="C330" s="125">
        <f>IF(' A. Assess Capacity'!L330="","",' A. Assess Capacity'!L330)</f>
      </c>
      <c r="D330" s="83"/>
      <c r="E330" s="146">
        <f>IF(' A. Assess Capacity'!N330="","",' A. Assess Capacity'!N330)</f>
      </c>
      <c r="F330" s="146">
        <f>IF(' A. Assess Capacity'!O330="","",' A. Assess Capacity'!O330)</f>
      </c>
      <c r="G330" s="89"/>
      <c r="H330" s="129"/>
      <c r="I330" s="129"/>
    </row>
    <row r="331" spans="2:9" ht="12.75" outlineLevel="1">
      <c r="B331" s="219"/>
      <c r="C331" s="125">
        <f>IF(' A. Assess Capacity'!L331="","",' A. Assess Capacity'!L331)</f>
      </c>
      <c r="D331" s="83"/>
      <c r="E331" s="146">
        <f>IF(' A. Assess Capacity'!N331="","",' A. Assess Capacity'!N331)</f>
      </c>
      <c r="F331" s="146">
        <f>IF(' A. Assess Capacity'!O331="","",' A. Assess Capacity'!O331)</f>
      </c>
      <c r="G331" s="89"/>
      <c r="H331" s="129"/>
      <c r="I331" s="129"/>
    </row>
    <row r="332" spans="2:9" ht="12.75">
      <c r="B332" s="218" t="s">
        <v>111</v>
      </c>
      <c r="C332" s="184"/>
      <c r="D332" s="83"/>
      <c r="E332" s="146">
        <f>IF(' A. Assess Capacity'!N332="","",' A. Assess Capacity'!N332)</f>
      </c>
      <c r="F332" s="146">
        <f>IF(' A. Assess Capacity'!O332="","",' A. Assess Capacity'!O332)</f>
      </c>
      <c r="G332" s="89"/>
      <c r="H332" s="129"/>
      <c r="I332" s="129"/>
    </row>
    <row r="333" spans="2:9" ht="63.75" outlineLevel="1">
      <c r="B333" s="219"/>
      <c r="C333" s="125" t="str">
        <f>IF(' A. Assess Capacity'!L333="","",' A. Assess Capacity'!L333)</f>
        <v>Do authorities have the capacity to do costing exercises and mobilize resources based on financial implications of public sector accountability strategies and programmes?</v>
      </c>
      <c r="D333" s="83"/>
      <c r="E333" s="146">
        <f>IF(' A. Assess Capacity'!N333="","",' A. Assess Capacity'!N333)</f>
      </c>
      <c r="F333" s="146">
        <f>IF(' A. Assess Capacity'!O333="","",' A. Assess Capacity'!O333)</f>
      </c>
      <c r="G333" s="89"/>
      <c r="H333" s="129"/>
      <c r="I333" s="129"/>
    </row>
    <row r="334" spans="2:9" ht="12.75" outlineLevel="1">
      <c r="B334" s="219"/>
      <c r="C334" s="125">
        <f>IF(' A. Assess Capacity'!L334="","",' A. Assess Capacity'!L334)</f>
      </c>
      <c r="D334" s="83"/>
      <c r="E334" s="146">
        <f>IF(' A. Assess Capacity'!N334="","",' A. Assess Capacity'!N334)</f>
      </c>
      <c r="F334" s="146">
        <f>IF(' A. Assess Capacity'!O334="","",' A. Assess Capacity'!O334)</f>
      </c>
      <c r="G334" s="89"/>
      <c r="H334" s="129"/>
      <c r="I334" s="129"/>
    </row>
    <row r="335" spans="2:9" ht="12.75" outlineLevel="1">
      <c r="B335" s="219"/>
      <c r="C335" s="125">
        <f>IF(' A. Assess Capacity'!L335="","",' A. Assess Capacity'!L335)</f>
      </c>
      <c r="D335" s="83"/>
      <c r="E335" s="146">
        <f>IF(' A. Assess Capacity'!N335="","",' A. Assess Capacity'!N335)</f>
      </c>
      <c r="F335" s="146">
        <f>IF(' A. Assess Capacity'!O335="","",' A. Assess Capacity'!O335)</f>
      </c>
      <c r="G335" s="89"/>
      <c r="H335" s="129"/>
      <c r="I335" s="129"/>
    </row>
    <row r="336" spans="2:9" ht="12.75" outlineLevel="1">
      <c r="B336" s="219"/>
      <c r="C336" s="125">
        <f>IF(' A. Assess Capacity'!L336="","",' A. Assess Capacity'!L336)</f>
      </c>
      <c r="D336" s="83"/>
      <c r="E336" s="146">
        <f>IF(' A. Assess Capacity'!N336="","",' A. Assess Capacity'!N336)</f>
      </c>
      <c r="F336" s="146">
        <f>IF(' A. Assess Capacity'!O336="","",' A. Assess Capacity'!O336)</f>
      </c>
      <c r="G336" s="89"/>
      <c r="H336" s="129"/>
      <c r="I336" s="129"/>
    </row>
    <row r="337" spans="2:9" ht="12.75" outlineLevel="1">
      <c r="B337" s="219"/>
      <c r="C337" s="125">
        <f>IF(' A. Assess Capacity'!L337="","",' A. Assess Capacity'!L337)</f>
      </c>
      <c r="D337" s="83"/>
      <c r="E337" s="146">
        <f>IF(' A. Assess Capacity'!N337="","",' A. Assess Capacity'!N337)</f>
      </c>
      <c r="F337" s="146">
        <f>IF(' A. Assess Capacity'!O337="","",' A. Assess Capacity'!O337)</f>
      </c>
      <c r="G337" s="89"/>
      <c r="H337" s="129"/>
      <c r="I337" s="129"/>
    </row>
    <row r="338" spans="2:9" ht="12.75" outlineLevel="1">
      <c r="B338" s="219"/>
      <c r="C338" s="125">
        <f>IF(' A. Assess Capacity'!L338="","",' A. Assess Capacity'!L338)</f>
      </c>
      <c r="D338" s="83"/>
      <c r="E338" s="146">
        <f>IF(' A. Assess Capacity'!N338="","",' A. Assess Capacity'!N338)</f>
      </c>
      <c r="F338" s="146">
        <f>IF(' A. Assess Capacity'!O338="","",' A. Assess Capacity'!O338)</f>
      </c>
      <c r="G338" s="89"/>
      <c r="H338" s="129"/>
      <c r="I338" s="129"/>
    </row>
    <row r="339" spans="2:9" ht="12.75">
      <c r="B339" s="218" t="s">
        <v>112</v>
      </c>
      <c r="C339" s="184"/>
      <c r="D339" s="83"/>
      <c r="E339" s="146">
        <f>IF(' A. Assess Capacity'!N339="","",' A. Assess Capacity'!N339)</f>
      </c>
      <c r="F339" s="146">
        <f>IF(' A. Assess Capacity'!O339="","",' A. Assess Capacity'!O339)</f>
      </c>
      <c r="G339" s="83"/>
      <c r="H339" s="129"/>
      <c r="I339" s="129"/>
    </row>
    <row r="340" spans="2:9" ht="51" outlineLevel="1">
      <c r="B340" s="219"/>
      <c r="C340" s="125" t="str">
        <f>IF(' A. Assess Capacity'!L340="","",' A. Assess Capacity'!L340)</f>
        <v>Do authorities have the capacity to implement public sector accountability programmes and projects in collaboration with local bodies and citizen groups?</v>
      </c>
      <c r="D340" s="83"/>
      <c r="E340" s="146">
        <f>IF(' A. Assess Capacity'!N340="","",' A. Assess Capacity'!N340)</f>
      </c>
      <c r="F340" s="146">
        <f>IF(' A. Assess Capacity'!O340="","",' A. Assess Capacity'!O340)</f>
      </c>
      <c r="G340" s="83"/>
      <c r="H340" s="129"/>
      <c r="I340" s="129"/>
    </row>
    <row r="341" spans="2:9" ht="12.75" outlineLevel="1">
      <c r="B341" s="219"/>
      <c r="C341" s="125">
        <f>IF(' A. Assess Capacity'!L341="","",' A. Assess Capacity'!L341)</f>
      </c>
      <c r="D341" s="83"/>
      <c r="E341" s="146">
        <f>IF(' A. Assess Capacity'!N341="","",' A. Assess Capacity'!N341)</f>
      </c>
      <c r="F341" s="146">
        <f>IF(' A. Assess Capacity'!O341="","",' A. Assess Capacity'!O341)</f>
      </c>
      <c r="G341" s="83"/>
      <c r="H341" s="129"/>
      <c r="I341" s="129"/>
    </row>
    <row r="342" spans="2:9" ht="12.75" outlineLevel="1">
      <c r="B342" s="219"/>
      <c r="C342" s="125">
        <f>IF(' A. Assess Capacity'!L342="","",' A. Assess Capacity'!L342)</f>
      </c>
      <c r="D342" s="83"/>
      <c r="E342" s="146">
        <f>IF(' A. Assess Capacity'!N342="","",' A. Assess Capacity'!N342)</f>
      </c>
      <c r="F342" s="146">
        <f>IF(' A. Assess Capacity'!O342="","",' A. Assess Capacity'!O342)</f>
      </c>
      <c r="G342" s="83"/>
      <c r="H342" s="129"/>
      <c r="I342" s="129"/>
    </row>
    <row r="343" spans="2:9" ht="12.75" outlineLevel="1">
      <c r="B343" s="219"/>
      <c r="C343" s="125">
        <f>IF(' A. Assess Capacity'!L343="","",' A. Assess Capacity'!L343)</f>
      </c>
      <c r="D343" s="83"/>
      <c r="E343" s="146">
        <f>IF(' A. Assess Capacity'!N343="","",' A. Assess Capacity'!N343)</f>
      </c>
      <c r="F343" s="146">
        <f>IF(' A. Assess Capacity'!O343="","",' A. Assess Capacity'!O343)</f>
      </c>
      <c r="G343" s="83"/>
      <c r="H343" s="129"/>
      <c r="I343" s="129"/>
    </row>
    <row r="344" spans="2:9" ht="12.75" outlineLevel="1">
      <c r="B344" s="219"/>
      <c r="C344" s="125">
        <f>IF(' A. Assess Capacity'!L344="","",' A. Assess Capacity'!L344)</f>
      </c>
      <c r="D344" s="83"/>
      <c r="E344" s="146">
        <f>IF(' A. Assess Capacity'!N344="","",' A. Assess Capacity'!N344)</f>
      </c>
      <c r="F344" s="146">
        <f>IF(' A. Assess Capacity'!O344="","",' A. Assess Capacity'!O344)</f>
      </c>
      <c r="G344" s="83"/>
      <c r="H344" s="129"/>
      <c r="I344" s="129"/>
    </row>
    <row r="345" spans="2:9" ht="12.75" outlineLevel="1">
      <c r="B345" s="219"/>
      <c r="C345" s="125">
        <f>IF(' A. Assess Capacity'!L345="","",' A. Assess Capacity'!L345)</f>
      </c>
      <c r="D345" s="83"/>
      <c r="E345" s="146">
        <f>IF(' A. Assess Capacity'!N345="","",' A. Assess Capacity'!N345)</f>
      </c>
      <c r="F345" s="146">
        <f>IF(' A. Assess Capacity'!O345="","",' A. Assess Capacity'!O345)</f>
      </c>
      <c r="G345" s="83"/>
      <c r="H345" s="129"/>
      <c r="I345" s="129"/>
    </row>
    <row r="346" spans="2:9" ht="12.75">
      <c r="B346" s="198" t="s">
        <v>113</v>
      </c>
      <c r="C346" s="184"/>
      <c r="D346" s="83"/>
      <c r="E346" s="146">
        <f>IF(' A. Assess Capacity'!N346="","",' A. Assess Capacity'!N346)</f>
      </c>
      <c r="F346" s="146">
        <f>IF(' A. Assess Capacity'!O346="","",' A. Assess Capacity'!O346)</f>
      </c>
      <c r="G346" s="69"/>
      <c r="H346" s="129"/>
      <c r="I346" s="129"/>
    </row>
    <row r="347" spans="2:9" ht="51" outlineLevel="1">
      <c r="B347" s="123"/>
      <c r="C347" s="125" t="str">
        <f>IF(' A. Assess Capacity'!L347="","",' A. Assess Capacity'!L347)</f>
        <v>Do authorities have the capacity to develop mechanisms for monitoring and evaluation of public sector accountability policies and programmes?</v>
      </c>
      <c r="D347" s="83"/>
      <c r="E347" s="146">
        <f>IF(' A. Assess Capacity'!N347="","",' A. Assess Capacity'!N347)</f>
      </c>
      <c r="F347" s="146">
        <f>IF(' A. Assess Capacity'!O347="","",' A. Assess Capacity'!O347)</f>
      </c>
      <c r="G347" s="69"/>
      <c r="H347" s="129"/>
      <c r="I347" s="129"/>
    </row>
    <row r="348" spans="2:9" ht="12.75" outlineLevel="1">
      <c r="B348" s="123"/>
      <c r="C348" s="125">
        <f>IF(' A. Assess Capacity'!L348="","",' A. Assess Capacity'!L348)</f>
      </c>
      <c r="D348" s="83"/>
      <c r="E348" s="146">
        <f>IF(' A. Assess Capacity'!N348="","",' A. Assess Capacity'!N348)</f>
      </c>
      <c r="F348" s="146">
        <f>IF(' A. Assess Capacity'!O348="","",' A. Assess Capacity'!O348)</f>
      </c>
      <c r="G348" s="69"/>
      <c r="H348" s="129"/>
      <c r="I348" s="129"/>
    </row>
    <row r="349" spans="2:9" ht="12.75" outlineLevel="1">
      <c r="B349" s="123"/>
      <c r="C349" s="125">
        <f>IF(' A. Assess Capacity'!L349="","",' A. Assess Capacity'!L349)</f>
      </c>
      <c r="D349" s="83"/>
      <c r="E349" s="146">
        <f>IF(' A. Assess Capacity'!N349="","",' A. Assess Capacity'!N349)</f>
      </c>
      <c r="F349" s="146">
        <f>IF(' A. Assess Capacity'!O349="","",' A. Assess Capacity'!O349)</f>
      </c>
      <c r="G349" s="69"/>
      <c r="H349" s="129"/>
      <c r="I349" s="129"/>
    </row>
    <row r="350" spans="2:9" ht="12.75" outlineLevel="1">
      <c r="B350" s="123"/>
      <c r="C350" s="125">
        <f>IF(' A. Assess Capacity'!L350="","",' A. Assess Capacity'!L350)</f>
      </c>
      <c r="D350" s="83"/>
      <c r="E350" s="146">
        <f>IF(' A. Assess Capacity'!N350="","",' A. Assess Capacity'!N350)</f>
      </c>
      <c r="F350" s="146">
        <f>IF(' A. Assess Capacity'!O350="","",' A. Assess Capacity'!O350)</f>
      </c>
      <c r="G350" s="69"/>
      <c r="H350" s="129"/>
      <c r="I350" s="129"/>
    </row>
    <row r="351" spans="2:9" ht="12.75" outlineLevel="1">
      <c r="B351" s="123"/>
      <c r="C351" s="125">
        <f>IF(' A. Assess Capacity'!L351="","",' A. Assess Capacity'!L351)</f>
      </c>
      <c r="D351" s="83"/>
      <c r="E351" s="146">
        <f>IF(' A. Assess Capacity'!N351="","",' A. Assess Capacity'!N351)</f>
      </c>
      <c r="F351" s="146">
        <f>IF(' A. Assess Capacity'!O351="","",' A. Assess Capacity'!O351)</f>
      </c>
      <c r="G351" s="69"/>
      <c r="H351" s="129"/>
      <c r="I351" s="129"/>
    </row>
    <row r="352" spans="2:9" ht="13.5" outlineLevel="1" thickBot="1">
      <c r="B352" s="126"/>
      <c r="C352" s="127">
        <f>IF(' A. Assess Capacity'!L352="","",' A. Assess Capacity'!L352)</f>
      </c>
      <c r="D352" s="83"/>
      <c r="E352" s="146">
        <f>IF(' A. Assess Capacity'!N352="","",' A. Assess Capacity'!N352)</f>
      </c>
      <c r="F352" s="146">
        <f>IF(' A. Assess Capacity'!O352="","",' A. Assess Capacity'!O352)</f>
      </c>
      <c r="G352" s="69"/>
      <c r="H352" s="129"/>
      <c r="I352" s="129"/>
    </row>
    <row r="354" ht="13.5" thickBot="1"/>
    <row r="355" spans="2:9" ht="12.75" customHeight="1">
      <c r="B355" s="109" t="s">
        <v>4</v>
      </c>
      <c r="C355" s="180"/>
      <c r="D355" s="64"/>
      <c r="E355" s="64"/>
      <c r="F355" s="110"/>
      <c r="G355" s="64"/>
      <c r="H355" s="239"/>
      <c r="I355" s="239"/>
    </row>
    <row r="356" spans="2:9" ht="13.5" thickBot="1">
      <c r="B356" s="167" t="str">
        <f>' A. Assess Capacity'!K356</f>
        <v>External/International Relations</v>
      </c>
      <c r="C356" s="181"/>
      <c r="D356" s="64"/>
      <c r="E356" s="64"/>
      <c r="F356" s="110"/>
      <c r="G356" s="64"/>
      <c r="H356" s="263"/>
      <c r="I356" s="263"/>
    </row>
    <row r="357" spans="2:7" ht="13.5" thickBot="1">
      <c r="B357" s="63"/>
      <c r="C357" s="181"/>
      <c r="D357" s="64"/>
      <c r="E357" s="64"/>
      <c r="F357" s="110"/>
      <c r="G357" s="64"/>
    </row>
    <row r="358" spans="2:7" ht="12.75">
      <c r="B358" s="109" t="s">
        <v>3</v>
      </c>
      <c r="C358" s="181"/>
      <c r="D358" s="64"/>
      <c r="E358" s="64"/>
      <c r="F358" s="110"/>
      <c r="G358" s="64"/>
    </row>
    <row r="359" spans="2:7" ht="13.5" customHeight="1" thickBot="1">
      <c r="B359" s="111" t="str">
        <f>' A. Assess Capacity'!K359</f>
        <v>Organisational</v>
      </c>
      <c r="C359" s="181"/>
      <c r="D359" s="64"/>
      <c r="E359" s="64"/>
      <c r="F359" s="110"/>
      <c r="G359" s="64"/>
    </row>
    <row r="360" spans="2:7" ht="13.5" thickBot="1">
      <c r="B360" s="112"/>
      <c r="C360" s="182"/>
      <c r="D360" s="69"/>
      <c r="E360" s="69"/>
      <c r="F360" s="78"/>
      <c r="G360" s="69"/>
    </row>
    <row r="361" spans="2:7" ht="12.75">
      <c r="B361" s="109" t="s">
        <v>7</v>
      </c>
      <c r="C361" s="181"/>
      <c r="D361" s="70"/>
      <c r="E361" s="70"/>
      <c r="F361" s="113"/>
      <c r="G361" s="70"/>
    </row>
    <row r="362" spans="2:7" ht="13.5" thickBot="1">
      <c r="B362" s="114">
        <f>' A. Assess Capacity'!K362</f>
      </c>
      <c r="C362" s="80"/>
      <c r="D362" s="69"/>
      <c r="E362" s="69"/>
      <c r="F362" s="78"/>
      <c r="G362" s="69"/>
    </row>
    <row r="363" spans="2:7" ht="13.5" thickBot="1">
      <c r="B363" s="60"/>
      <c r="C363" s="172"/>
      <c r="D363" s="69"/>
      <c r="E363" s="69"/>
      <c r="F363" s="78"/>
      <c r="G363" s="69"/>
    </row>
    <row r="364" spans="2:9" ht="25.5" customHeight="1" thickBot="1">
      <c r="B364" s="236" t="s">
        <v>35</v>
      </c>
      <c r="C364" s="238"/>
      <c r="D364" s="115"/>
      <c r="E364" s="261" t="s">
        <v>30</v>
      </c>
      <c r="F364" s="262"/>
      <c r="G364" s="72"/>
      <c r="H364" s="261" t="s">
        <v>98</v>
      </c>
      <c r="I364" s="262"/>
    </row>
    <row r="365" spans="2:9" ht="13.5" thickBot="1">
      <c r="B365" s="116"/>
      <c r="C365" s="77"/>
      <c r="D365" s="72"/>
      <c r="E365" s="72"/>
      <c r="F365" s="117"/>
      <c r="G365" s="72"/>
      <c r="H365" s="77"/>
      <c r="I365" s="77"/>
    </row>
    <row r="366" spans="2:9" ht="25.5" customHeight="1" thickBot="1">
      <c r="B366" s="118" t="s">
        <v>86</v>
      </c>
      <c r="C366" s="143" t="s">
        <v>33</v>
      </c>
      <c r="D366" s="72"/>
      <c r="E366" s="213" t="s">
        <v>95</v>
      </c>
      <c r="F366" s="213" t="s">
        <v>84</v>
      </c>
      <c r="G366" s="72"/>
      <c r="H366" s="76" t="s">
        <v>34</v>
      </c>
      <c r="I366" s="76" t="s">
        <v>80</v>
      </c>
    </row>
    <row r="367" spans="2:9" ht="12.75">
      <c r="B367" s="120"/>
      <c r="C367" s="183"/>
      <c r="D367" s="69"/>
      <c r="E367" s="122"/>
      <c r="F367" s="122"/>
      <c r="G367" s="69"/>
      <c r="H367" s="186"/>
      <c r="I367" s="186"/>
    </row>
    <row r="368" spans="2:9" ht="12.75">
      <c r="B368" s="218" t="s">
        <v>109</v>
      </c>
      <c r="C368" s="184"/>
      <c r="D368" s="83"/>
      <c r="E368" s="146">
        <f>IF(' A. Assess Capacity'!N368="","",' A. Assess Capacity'!N368)</f>
      </c>
      <c r="F368" s="146">
        <f>IF(' A. Assess Capacity'!O368="","",' A. Assess Capacity'!O368)</f>
      </c>
      <c r="G368" s="83"/>
      <c r="H368" s="129"/>
      <c r="I368" s="129"/>
    </row>
    <row r="369" spans="2:9" ht="89.25" outlineLevel="1">
      <c r="B369" s="219"/>
      <c r="C369" s="125" t="str">
        <f>IF(' A. Assess Capacity'!L369="","",' A. Assess Capacity'!L369)</f>
        <v>Does the organisation have the capacity to undertake comprehensive SWOT (strengths, weaknesses, opportunities and threats) analysis, for example in such areas as management practices, knowledge and skills, financial and material resources?</v>
      </c>
      <c r="D369" s="83"/>
      <c r="E369" s="146">
        <f>IF(' A. Assess Capacity'!N369="","",' A. Assess Capacity'!N369)</f>
      </c>
      <c r="F369" s="146">
        <f>IF(' A. Assess Capacity'!O369="","",' A. Assess Capacity'!O369)</f>
      </c>
      <c r="G369" s="83"/>
      <c r="H369" s="129"/>
      <c r="I369" s="129"/>
    </row>
    <row r="370" spans="2:9" ht="12.75" outlineLevel="1">
      <c r="B370" s="220"/>
      <c r="C370" s="125">
        <f>IF(' A. Assess Capacity'!L370="","",' A. Assess Capacity'!L370)</f>
      </c>
      <c r="D370" s="83"/>
      <c r="E370" s="146">
        <f>IF(' A. Assess Capacity'!N370="","",' A. Assess Capacity'!N370)</f>
      </c>
      <c r="F370" s="146">
        <f>IF(' A. Assess Capacity'!O370="","",' A. Assess Capacity'!O370)</f>
      </c>
      <c r="G370" s="83"/>
      <c r="H370" s="129"/>
      <c r="I370" s="129"/>
    </row>
    <row r="371" spans="2:9" ht="12.75" outlineLevel="1">
      <c r="B371" s="220"/>
      <c r="C371" s="125">
        <f>IF(' A. Assess Capacity'!L371="","",' A. Assess Capacity'!L371)</f>
      </c>
      <c r="D371" s="83"/>
      <c r="E371" s="146">
        <f>IF(' A. Assess Capacity'!N371="","",' A. Assess Capacity'!N371)</f>
      </c>
      <c r="F371" s="146">
        <f>IF(' A. Assess Capacity'!O371="","",' A. Assess Capacity'!O371)</f>
      </c>
      <c r="G371" s="83"/>
      <c r="H371" s="129"/>
      <c r="I371" s="129"/>
    </row>
    <row r="372" spans="2:9" ht="12.75" outlineLevel="1">
      <c r="B372" s="220"/>
      <c r="C372" s="125">
        <f>IF(' A. Assess Capacity'!L372="","",' A. Assess Capacity'!L372)</f>
      </c>
      <c r="D372" s="83"/>
      <c r="E372" s="146">
        <f>IF(' A. Assess Capacity'!N372="","",' A. Assess Capacity'!N372)</f>
      </c>
      <c r="F372" s="146">
        <f>IF(' A. Assess Capacity'!O372="","",' A. Assess Capacity'!O372)</f>
      </c>
      <c r="G372" s="83"/>
      <c r="H372" s="129"/>
      <c r="I372" s="129"/>
    </row>
    <row r="373" spans="2:9" ht="12.75" outlineLevel="1">
      <c r="B373" s="220"/>
      <c r="C373" s="125">
        <f>IF(' A. Assess Capacity'!L373="","",' A. Assess Capacity'!L373)</f>
      </c>
      <c r="D373" s="83"/>
      <c r="E373" s="146">
        <f>IF(' A. Assess Capacity'!N373="","",' A. Assess Capacity'!N373)</f>
      </c>
      <c r="F373" s="146">
        <f>IF(' A. Assess Capacity'!O373="","",' A. Assess Capacity'!O373)</f>
      </c>
      <c r="G373" s="83"/>
      <c r="H373" s="129"/>
      <c r="I373" s="129"/>
    </row>
    <row r="374" spans="2:9" ht="12.75" outlineLevel="1">
      <c r="B374" s="220"/>
      <c r="C374" s="125">
        <f>IF(' A. Assess Capacity'!L374="","",' A. Assess Capacity'!L374)</f>
      </c>
      <c r="D374" s="83"/>
      <c r="E374" s="146">
        <f>IF(' A. Assess Capacity'!N374="","",' A. Assess Capacity'!N374)</f>
      </c>
      <c r="F374" s="146">
        <f>IF(' A. Assess Capacity'!O374="","",' A. Assess Capacity'!O374)</f>
      </c>
      <c r="G374" s="83"/>
      <c r="H374" s="129"/>
      <c r="I374" s="129"/>
    </row>
    <row r="375" spans="2:9" ht="12.75">
      <c r="B375" s="218" t="s">
        <v>110</v>
      </c>
      <c r="C375" s="184"/>
      <c r="D375" s="83"/>
      <c r="E375" s="146">
        <f>IF(' A. Assess Capacity'!N375="","",' A. Assess Capacity'!N375)</f>
      </c>
      <c r="F375" s="146">
        <f>IF(' A. Assess Capacity'!O375="","",' A. Assess Capacity'!O375)</f>
      </c>
      <c r="G375" s="89"/>
      <c r="H375" s="129"/>
      <c r="I375" s="129"/>
    </row>
    <row r="376" spans="2:9" ht="63.75" outlineLevel="1">
      <c r="B376" s="219"/>
      <c r="C376" s="125" t="str">
        <f>IF(' A. Assess Capacity'!L376="","",' A. Assess Capacity'!L376)</f>
        <v>Does the organisation have the capacity to formulate long-term policies and strategies for its growth and development in globalized and closely linked economies and markets?</v>
      </c>
      <c r="D376" s="83"/>
      <c r="E376" s="146">
        <f>IF(' A. Assess Capacity'!N376="","",' A. Assess Capacity'!N376)</f>
      </c>
      <c r="F376" s="146">
        <f>IF(' A. Assess Capacity'!O376="","",' A. Assess Capacity'!O376)</f>
      </c>
      <c r="G376" s="89"/>
      <c r="H376" s="129"/>
      <c r="I376" s="129"/>
    </row>
    <row r="377" spans="2:9" ht="12.75" outlineLevel="1">
      <c r="B377" s="219"/>
      <c r="C377" s="125">
        <f>IF(' A. Assess Capacity'!L377="","",' A. Assess Capacity'!L377)</f>
      </c>
      <c r="D377" s="83"/>
      <c r="E377" s="146">
        <f>IF(' A. Assess Capacity'!N377="","",' A. Assess Capacity'!N377)</f>
      </c>
      <c r="F377" s="146">
        <f>IF(' A. Assess Capacity'!O377="","",' A. Assess Capacity'!O377)</f>
      </c>
      <c r="G377" s="89"/>
      <c r="H377" s="129"/>
      <c r="I377" s="129"/>
    </row>
    <row r="378" spans="2:9" ht="12.75" outlineLevel="1">
      <c r="B378" s="219"/>
      <c r="C378" s="125">
        <f>IF(' A. Assess Capacity'!L378="","",' A. Assess Capacity'!L378)</f>
      </c>
      <c r="D378" s="83"/>
      <c r="E378" s="146">
        <f>IF(' A. Assess Capacity'!N378="","",' A. Assess Capacity'!N378)</f>
      </c>
      <c r="F378" s="146">
        <f>IF(' A. Assess Capacity'!O378="","",' A. Assess Capacity'!O378)</f>
      </c>
      <c r="G378" s="89"/>
      <c r="H378" s="129"/>
      <c r="I378" s="129"/>
    </row>
    <row r="379" spans="2:9" ht="12.75" outlineLevel="1">
      <c r="B379" s="219"/>
      <c r="C379" s="125">
        <f>IF(' A. Assess Capacity'!L379="","",' A. Assess Capacity'!L379)</f>
      </c>
      <c r="D379" s="83"/>
      <c r="E379" s="146">
        <f>IF(' A. Assess Capacity'!N379="","",' A. Assess Capacity'!N379)</f>
      </c>
      <c r="F379" s="146">
        <f>IF(' A. Assess Capacity'!O379="","",' A. Assess Capacity'!O379)</f>
      </c>
      <c r="G379" s="89"/>
      <c r="H379" s="129"/>
      <c r="I379" s="129"/>
    </row>
    <row r="380" spans="2:9" ht="12.75" outlineLevel="1">
      <c r="B380" s="219"/>
      <c r="C380" s="125">
        <f>IF(' A. Assess Capacity'!L380="","",' A. Assess Capacity'!L380)</f>
      </c>
      <c r="D380" s="83"/>
      <c r="E380" s="146">
        <f>IF(' A. Assess Capacity'!N380="","",' A. Assess Capacity'!N380)</f>
      </c>
      <c r="F380" s="146">
        <f>IF(' A. Assess Capacity'!O380="","",' A. Assess Capacity'!O380)</f>
      </c>
      <c r="G380" s="89"/>
      <c r="H380" s="129"/>
      <c r="I380" s="129"/>
    </row>
    <row r="381" spans="2:9" ht="12.75" outlineLevel="1">
      <c r="B381" s="219"/>
      <c r="C381" s="125">
        <f>IF(' A. Assess Capacity'!L381="","",' A. Assess Capacity'!L381)</f>
      </c>
      <c r="D381" s="83"/>
      <c r="E381" s="146">
        <f>IF(' A. Assess Capacity'!N381="","",' A. Assess Capacity'!N381)</f>
      </c>
      <c r="F381" s="146">
        <f>IF(' A. Assess Capacity'!O381="","",' A. Assess Capacity'!O381)</f>
      </c>
      <c r="G381" s="89"/>
      <c r="H381" s="129"/>
      <c r="I381" s="129"/>
    </row>
    <row r="382" spans="2:9" ht="12.75">
      <c r="B382" s="218" t="s">
        <v>111</v>
      </c>
      <c r="C382" s="184"/>
      <c r="D382" s="83"/>
      <c r="E382" s="146">
        <f>IF(' A. Assess Capacity'!N382="","",' A. Assess Capacity'!N382)</f>
      </c>
      <c r="F382" s="146">
        <f>IF(' A. Assess Capacity'!O382="","",' A. Assess Capacity'!O382)</f>
      </c>
      <c r="G382" s="89"/>
      <c r="H382" s="129"/>
      <c r="I382" s="129"/>
    </row>
    <row r="383" spans="2:9" ht="38.25" outlineLevel="1">
      <c r="B383" s="219"/>
      <c r="C383" s="125" t="str">
        <f>IF(' A. Assess Capacity'!L383="","",' A. Assess Capacity'!L383)</f>
        <v>Does the organisation have the capacity to negotiate external resources and efficiently manage funding from outside?</v>
      </c>
      <c r="D383" s="83"/>
      <c r="E383" s="146">
        <f>IF(' A. Assess Capacity'!N383="","",' A. Assess Capacity'!N383)</f>
      </c>
      <c r="F383" s="146">
        <f>IF(' A. Assess Capacity'!O383="","",' A. Assess Capacity'!O383)</f>
      </c>
      <c r="G383" s="89"/>
      <c r="H383" s="129"/>
      <c r="I383" s="129"/>
    </row>
    <row r="384" spans="2:9" ht="12.75" outlineLevel="1">
      <c r="B384" s="219"/>
      <c r="C384" s="125">
        <f>IF(' A. Assess Capacity'!L384="","",' A. Assess Capacity'!L384)</f>
      </c>
      <c r="D384" s="83"/>
      <c r="E384" s="146">
        <f>IF(' A. Assess Capacity'!N384="","",' A. Assess Capacity'!N384)</f>
      </c>
      <c r="F384" s="146">
        <f>IF(' A. Assess Capacity'!O384="","",' A. Assess Capacity'!O384)</f>
      </c>
      <c r="G384" s="89"/>
      <c r="H384" s="129"/>
      <c r="I384" s="129"/>
    </row>
    <row r="385" spans="2:9" ht="12.75" outlineLevel="1">
      <c r="B385" s="219"/>
      <c r="C385" s="125">
        <f>IF(' A. Assess Capacity'!L385="","",' A. Assess Capacity'!L385)</f>
      </c>
      <c r="D385" s="83"/>
      <c r="E385" s="146">
        <f>IF(' A. Assess Capacity'!N385="","",' A. Assess Capacity'!N385)</f>
      </c>
      <c r="F385" s="146">
        <f>IF(' A. Assess Capacity'!O385="","",' A. Assess Capacity'!O385)</f>
      </c>
      <c r="G385" s="89"/>
      <c r="H385" s="129"/>
      <c r="I385" s="129"/>
    </row>
    <row r="386" spans="2:9" ht="12.75" outlineLevel="1">
      <c r="B386" s="219"/>
      <c r="C386" s="125">
        <f>IF(' A. Assess Capacity'!L386="","",' A. Assess Capacity'!L386)</f>
      </c>
      <c r="D386" s="83"/>
      <c r="E386" s="146">
        <f>IF(' A. Assess Capacity'!N386="","",' A. Assess Capacity'!N386)</f>
      </c>
      <c r="F386" s="146">
        <f>IF(' A. Assess Capacity'!O386="","",' A. Assess Capacity'!O386)</f>
      </c>
      <c r="G386" s="89"/>
      <c r="H386" s="129"/>
      <c r="I386" s="129"/>
    </row>
    <row r="387" spans="2:9" ht="12.75" outlineLevel="1">
      <c r="B387" s="219"/>
      <c r="C387" s="125">
        <f>IF(' A. Assess Capacity'!L387="","",' A. Assess Capacity'!L387)</f>
      </c>
      <c r="D387" s="83"/>
      <c r="E387" s="146">
        <f>IF(' A. Assess Capacity'!N387="","",' A. Assess Capacity'!N387)</f>
      </c>
      <c r="F387" s="146">
        <f>IF(' A. Assess Capacity'!O387="","",' A. Assess Capacity'!O387)</f>
      </c>
      <c r="G387" s="89"/>
      <c r="H387" s="129"/>
      <c r="I387" s="129"/>
    </row>
    <row r="388" spans="2:9" ht="12.75" outlineLevel="1">
      <c r="B388" s="219"/>
      <c r="C388" s="125">
        <f>IF(' A. Assess Capacity'!L388="","",' A. Assess Capacity'!L388)</f>
      </c>
      <c r="D388" s="83"/>
      <c r="E388" s="146">
        <f>IF(' A. Assess Capacity'!N388="","",' A. Assess Capacity'!N388)</f>
      </c>
      <c r="F388" s="146">
        <f>IF(' A. Assess Capacity'!O388="","",' A. Assess Capacity'!O388)</f>
      </c>
      <c r="G388" s="89"/>
      <c r="H388" s="129"/>
      <c r="I388" s="129"/>
    </row>
    <row r="389" spans="2:9" ht="12.75">
      <c r="B389" s="218" t="s">
        <v>112</v>
      </c>
      <c r="C389" s="184"/>
      <c r="D389" s="83"/>
      <c r="E389" s="146">
        <f>IF(' A. Assess Capacity'!N389="","",' A. Assess Capacity'!N389)</f>
      </c>
      <c r="F389" s="146">
        <f>IF(' A. Assess Capacity'!O389="","",' A. Assess Capacity'!O389)</f>
      </c>
      <c r="G389" s="83"/>
      <c r="H389" s="129"/>
      <c r="I389" s="129"/>
    </row>
    <row r="390" spans="2:9" ht="51" outlineLevel="1">
      <c r="B390" s="219"/>
      <c r="C390" s="125" t="str">
        <f>IF(' A. Assess Capacity'!L390="","",' A. Assess Capacity'!L390)</f>
        <v>Does the organisation have the capacity to implement programmes and projects to facilitate better management of external relations?</v>
      </c>
      <c r="D390" s="83"/>
      <c r="E390" s="146">
        <f>IF(' A. Assess Capacity'!N390="","",' A. Assess Capacity'!N390)</f>
      </c>
      <c r="F390" s="146">
        <f>IF(' A. Assess Capacity'!O390="","",' A. Assess Capacity'!O390)</f>
      </c>
      <c r="G390" s="83"/>
      <c r="H390" s="129"/>
      <c r="I390" s="129"/>
    </row>
    <row r="391" spans="2:9" ht="12.75" outlineLevel="1">
      <c r="B391" s="219"/>
      <c r="C391" s="125">
        <f>IF(' A. Assess Capacity'!L391="","",' A. Assess Capacity'!L391)</f>
      </c>
      <c r="D391" s="83"/>
      <c r="E391" s="146">
        <f>IF(' A. Assess Capacity'!N391="","",' A. Assess Capacity'!N391)</f>
      </c>
      <c r="F391" s="146">
        <f>IF(' A. Assess Capacity'!O391="","",' A. Assess Capacity'!O391)</f>
      </c>
      <c r="G391" s="83"/>
      <c r="H391" s="129"/>
      <c r="I391" s="129"/>
    </row>
    <row r="392" spans="2:9" ht="12.75" outlineLevel="1">
      <c r="B392" s="219"/>
      <c r="C392" s="125">
        <f>IF(' A. Assess Capacity'!L392="","",' A. Assess Capacity'!L392)</f>
      </c>
      <c r="D392" s="83"/>
      <c r="E392" s="146">
        <f>IF(' A. Assess Capacity'!N392="","",' A. Assess Capacity'!N392)</f>
      </c>
      <c r="F392" s="146">
        <f>IF(' A. Assess Capacity'!O392="","",' A. Assess Capacity'!O392)</f>
      </c>
      <c r="G392" s="83"/>
      <c r="H392" s="129"/>
      <c r="I392" s="129"/>
    </row>
    <row r="393" spans="2:9" ht="12.75" outlineLevel="1">
      <c r="B393" s="219"/>
      <c r="C393" s="125">
        <f>IF(' A. Assess Capacity'!L393="","",' A. Assess Capacity'!L393)</f>
      </c>
      <c r="D393" s="83"/>
      <c r="E393" s="146">
        <f>IF(' A. Assess Capacity'!N393="","",' A. Assess Capacity'!N393)</f>
      </c>
      <c r="F393" s="146">
        <f>IF(' A. Assess Capacity'!O393="","",' A. Assess Capacity'!O393)</f>
      </c>
      <c r="G393" s="83"/>
      <c r="H393" s="129"/>
      <c r="I393" s="129"/>
    </row>
    <row r="394" spans="2:9" ht="12.75" outlineLevel="1">
      <c r="B394" s="219"/>
      <c r="C394" s="125">
        <f>IF(' A. Assess Capacity'!L394="","",' A. Assess Capacity'!L394)</f>
      </c>
      <c r="D394" s="83"/>
      <c r="E394" s="146">
        <f>IF(' A. Assess Capacity'!N394="","",' A. Assess Capacity'!N394)</f>
      </c>
      <c r="F394" s="146">
        <f>IF(' A. Assess Capacity'!O394="","",' A. Assess Capacity'!O394)</f>
      </c>
      <c r="G394" s="83"/>
      <c r="H394" s="129"/>
      <c r="I394" s="129"/>
    </row>
    <row r="395" spans="2:9" ht="12.75" outlineLevel="1">
      <c r="B395" s="219"/>
      <c r="C395" s="125">
        <f>IF(' A. Assess Capacity'!L395="","",' A. Assess Capacity'!L395)</f>
      </c>
      <c r="D395" s="83"/>
      <c r="E395" s="146">
        <f>IF(' A. Assess Capacity'!N395="","",' A. Assess Capacity'!N395)</f>
      </c>
      <c r="F395" s="146">
        <f>IF(' A. Assess Capacity'!O395="","",' A. Assess Capacity'!O395)</f>
      </c>
      <c r="G395" s="83"/>
      <c r="H395" s="129"/>
      <c r="I395" s="129"/>
    </row>
    <row r="396" spans="2:9" ht="12.75">
      <c r="B396" s="198" t="s">
        <v>113</v>
      </c>
      <c r="C396" s="184"/>
      <c r="D396" s="83"/>
      <c r="E396" s="146">
        <f>IF(' A. Assess Capacity'!N396="","",' A. Assess Capacity'!N396)</f>
      </c>
      <c r="F396" s="146">
        <f>IF(' A. Assess Capacity'!O396="","",' A. Assess Capacity'!O396)</f>
      </c>
      <c r="G396" s="69"/>
      <c r="H396" s="129"/>
      <c r="I396" s="129"/>
    </row>
    <row r="397" spans="2:9" ht="38.25" outlineLevel="1">
      <c r="B397" s="123"/>
      <c r="C397" s="125" t="str">
        <f>IF(' A. Assess Capacity'!L397="","",' A. Assess Capacity'!L397)</f>
        <v>Does the organisation have the capacity to monitor and evaluate management of its relations with external partners?</v>
      </c>
      <c r="D397" s="83"/>
      <c r="E397" s="146">
        <f>IF(' A. Assess Capacity'!N397="","",' A. Assess Capacity'!N397)</f>
      </c>
      <c r="F397" s="146">
        <f>IF(' A. Assess Capacity'!O397="","",' A. Assess Capacity'!O397)</f>
      </c>
      <c r="G397" s="69"/>
      <c r="H397" s="129"/>
      <c r="I397" s="129"/>
    </row>
    <row r="398" spans="2:9" ht="12.75" outlineLevel="1">
      <c r="B398" s="123"/>
      <c r="C398" s="125">
        <f>IF(' A. Assess Capacity'!L398="","",' A. Assess Capacity'!L398)</f>
      </c>
      <c r="D398" s="83"/>
      <c r="E398" s="146">
        <f>IF(' A. Assess Capacity'!N398="","",' A. Assess Capacity'!N398)</f>
      </c>
      <c r="F398" s="146">
        <f>IF(' A. Assess Capacity'!O398="","",' A. Assess Capacity'!O398)</f>
      </c>
      <c r="G398" s="69"/>
      <c r="H398" s="129"/>
      <c r="I398" s="129"/>
    </row>
    <row r="399" spans="2:9" ht="12.75" outlineLevel="1">
      <c r="B399" s="123"/>
      <c r="C399" s="125">
        <f>IF(' A. Assess Capacity'!L399="","",' A. Assess Capacity'!L399)</f>
      </c>
      <c r="D399" s="83"/>
      <c r="E399" s="146">
        <f>IF(' A. Assess Capacity'!N399="","",' A. Assess Capacity'!N399)</f>
      </c>
      <c r="F399" s="146">
        <f>IF(' A. Assess Capacity'!O399="","",' A. Assess Capacity'!O399)</f>
      </c>
      <c r="G399" s="69"/>
      <c r="H399" s="129"/>
      <c r="I399" s="129"/>
    </row>
    <row r="400" spans="2:9" ht="12.75" outlineLevel="1">
      <c r="B400" s="123"/>
      <c r="C400" s="125">
        <f>IF(' A. Assess Capacity'!L400="","",' A. Assess Capacity'!L400)</f>
      </c>
      <c r="D400" s="83"/>
      <c r="E400" s="146">
        <f>IF(' A. Assess Capacity'!N400="","",' A. Assess Capacity'!N400)</f>
      </c>
      <c r="F400" s="146">
        <f>IF(' A. Assess Capacity'!O400="","",' A. Assess Capacity'!O400)</f>
      </c>
      <c r="G400" s="69"/>
      <c r="H400" s="129"/>
      <c r="I400" s="129"/>
    </row>
    <row r="401" spans="2:9" ht="12.75" outlineLevel="1">
      <c r="B401" s="123"/>
      <c r="C401" s="125">
        <f>IF(' A. Assess Capacity'!L401="","",' A. Assess Capacity'!L401)</f>
      </c>
      <c r="D401" s="83"/>
      <c r="E401" s="146">
        <f>IF(' A. Assess Capacity'!N401="","",' A. Assess Capacity'!N401)</f>
      </c>
      <c r="F401" s="146">
        <f>IF(' A. Assess Capacity'!O401="","",' A. Assess Capacity'!O401)</f>
      </c>
      <c r="G401" s="69"/>
      <c r="H401" s="129"/>
      <c r="I401" s="129"/>
    </row>
    <row r="402" spans="2:9" ht="13.5" outlineLevel="1" thickBot="1">
      <c r="B402" s="126"/>
      <c r="C402" s="127">
        <f>IF(' A. Assess Capacity'!L402="","",' A. Assess Capacity'!L402)</f>
      </c>
      <c r="D402" s="83"/>
      <c r="E402" s="146">
        <f>IF(' A. Assess Capacity'!N402="","",' A. Assess Capacity'!N402)</f>
      </c>
      <c r="F402" s="146">
        <f>IF(' A. Assess Capacity'!O402="","",' A. Assess Capacity'!O402)</f>
      </c>
      <c r="G402" s="69"/>
      <c r="H402" s="129"/>
      <c r="I402" s="129"/>
    </row>
  </sheetData>
  <sheetProtection password="CFCB" sheet="1"/>
  <mergeCells count="40">
    <mergeCell ref="E264:F264"/>
    <mergeCell ref="E314:F314"/>
    <mergeCell ref="E364:F364"/>
    <mergeCell ref="H305:I305"/>
    <mergeCell ref="H255:I255"/>
    <mergeCell ref="H256:I256"/>
    <mergeCell ref="H5:I5"/>
    <mergeCell ref="H6:I6"/>
    <mergeCell ref="H55:I55"/>
    <mergeCell ref="H105:I105"/>
    <mergeCell ref="E164:F164"/>
    <mergeCell ref="E214:F214"/>
    <mergeCell ref="B364:C364"/>
    <mergeCell ref="H364:I364"/>
    <mergeCell ref="H356:I356"/>
    <mergeCell ref="B164:C164"/>
    <mergeCell ref="H164:I164"/>
    <mergeCell ref="B214:C214"/>
    <mergeCell ref="H214:I214"/>
    <mergeCell ref="H206:I206"/>
    <mergeCell ref="B264:C264"/>
    <mergeCell ref="H264:I264"/>
    <mergeCell ref="B314:C314"/>
    <mergeCell ref="H314:I314"/>
    <mergeCell ref="H355:I355"/>
    <mergeCell ref="H306:I306"/>
    <mergeCell ref="H205:I205"/>
    <mergeCell ref="B114:C114"/>
    <mergeCell ref="H114:I114"/>
    <mergeCell ref="E114:F114"/>
    <mergeCell ref="H156:I156"/>
    <mergeCell ref="H155:I155"/>
    <mergeCell ref="B64:C64"/>
    <mergeCell ref="H64:I64"/>
    <mergeCell ref="B14:C14"/>
    <mergeCell ref="H14:I14"/>
    <mergeCell ref="H56:I56"/>
    <mergeCell ref="H106:I106"/>
    <mergeCell ref="E14:F14"/>
    <mergeCell ref="E64:F64"/>
  </mergeCells>
  <printOptions/>
  <pageMargins left="0.75" right="0.75" top="1" bottom="1" header="0.5" footer="0.5"/>
  <pageSetup fitToHeight="5" horizontalDpi="600" verticalDpi="600" orientation="landscape" scale="47" r:id="rId1"/>
  <rowBreaks count="7" manualBreakCount="7">
    <brk id="54" max="255" man="1"/>
    <brk id="104" max="255" man="1"/>
    <brk id="154" max="255" man="1"/>
    <brk id="204" max="255" man="1"/>
    <brk id="254" max="255" man="1"/>
    <brk id="304" max="255" man="1"/>
    <brk id="354" max="255" man="1"/>
  </rowBreaks>
</worksheet>
</file>

<file path=xl/worksheets/sheet4.xml><?xml version="1.0" encoding="utf-8"?>
<worksheet xmlns="http://schemas.openxmlformats.org/spreadsheetml/2006/main" xmlns:r="http://schemas.openxmlformats.org/officeDocument/2006/relationships">
  <dimension ref="A1:O404"/>
  <sheetViews>
    <sheetView zoomScale="74" zoomScaleNormal="74" zoomScalePageLayoutView="0" workbookViewId="0" topLeftCell="A1">
      <selection activeCell="B19" sqref="B19"/>
    </sheetView>
  </sheetViews>
  <sheetFormatPr defaultColWidth="9.140625" defaultRowHeight="12.75" outlineLevelRow="1"/>
  <cols>
    <col min="1" max="1" width="2.8515625" style="52" customWidth="1"/>
    <col min="2" max="3" width="36.7109375" style="52" customWidth="1"/>
    <col min="4" max="4" width="2.7109375" style="52" customWidth="1"/>
    <col min="5" max="6" width="10.7109375" style="149" customWidth="1"/>
    <col min="7" max="7" width="2.7109375" style="52" customWidth="1"/>
    <col min="8" max="9" width="25.7109375" style="52" customWidth="1"/>
    <col min="10" max="10" width="2.7109375" style="52" customWidth="1"/>
    <col min="11" max="13" width="15.7109375" style="93" customWidth="1"/>
    <col min="14" max="14" width="2.421875" style="93" customWidth="1"/>
    <col min="15" max="15" width="2.7109375" style="52" customWidth="1"/>
    <col min="16" max="16384" width="9.140625" style="52" customWidth="1"/>
  </cols>
  <sheetData>
    <row r="1" spans="2:7" ht="12.75">
      <c r="B1" s="87" t="s">
        <v>39</v>
      </c>
      <c r="C1" s="54"/>
      <c r="D1" s="83"/>
      <c r="E1" s="136"/>
      <c r="F1" s="136"/>
      <c r="G1" s="57"/>
    </row>
    <row r="2" spans="2:7" ht="12.75">
      <c r="B2" s="86" t="s">
        <v>13</v>
      </c>
      <c r="C2" s="83"/>
      <c r="D2" s="83"/>
      <c r="E2" s="136"/>
      <c r="F2" s="136"/>
      <c r="G2" s="57"/>
    </row>
    <row r="3" spans="2:15" ht="12.75">
      <c r="B3" s="60"/>
      <c r="C3" s="60"/>
      <c r="D3" s="55"/>
      <c r="E3" s="137"/>
      <c r="F3" s="137"/>
      <c r="G3" s="55"/>
      <c r="O3" s="57"/>
    </row>
    <row r="4" spans="2:15" ht="13.5" thickBot="1">
      <c r="B4" s="60"/>
      <c r="C4" s="60"/>
      <c r="D4" s="55"/>
      <c r="E4" s="137"/>
      <c r="F4" s="137"/>
      <c r="G4" s="55"/>
      <c r="O4" s="57"/>
    </row>
    <row r="5" spans="2:15" ht="12.75">
      <c r="B5" s="109" t="s">
        <v>4</v>
      </c>
      <c r="C5" s="63"/>
      <c r="D5" s="64"/>
      <c r="E5" s="138"/>
      <c r="F5" s="138"/>
      <c r="G5" s="64"/>
      <c r="O5" s="57"/>
    </row>
    <row r="6" spans="2:15" ht="13.5" thickBot="1">
      <c r="B6" s="167" t="str">
        <f>' A. Assess Capacity'!K6</f>
        <v>Public Sector Accountability</v>
      </c>
      <c r="C6" s="64"/>
      <c r="D6" s="64"/>
      <c r="E6" s="138"/>
      <c r="F6" s="138"/>
      <c r="G6" s="64"/>
      <c r="O6" s="57"/>
    </row>
    <row r="7" spans="2:15" ht="13.5" thickBot="1">
      <c r="B7" s="63"/>
      <c r="C7" s="64"/>
      <c r="D7" s="64"/>
      <c r="E7" s="138"/>
      <c r="F7" s="138"/>
      <c r="G7" s="64"/>
      <c r="O7" s="57"/>
    </row>
    <row r="8" spans="2:15" ht="12.75">
      <c r="B8" s="109" t="s">
        <v>3</v>
      </c>
      <c r="C8" s="64"/>
      <c r="D8" s="64"/>
      <c r="E8" s="138"/>
      <c r="F8" s="138"/>
      <c r="G8" s="64"/>
      <c r="O8" s="57"/>
    </row>
    <row r="9" spans="2:15" ht="13.5" thickBot="1">
      <c r="B9" s="111" t="str">
        <f>' A. Assess Capacity'!K9</f>
        <v>Enabling Environment</v>
      </c>
      <c r="C9" s="64"/>
      <c r="D9" s="64"/>
      <c r="E9" s="138"/>
      <c r="F9" s="138"/>
      <c r="G9" s="64"/>
      <c r="O9" s="57"/>
    </row>
    <row r="10" spans="2:15" ht="13.5" thickBot="1">
      <c r="B10" s="112"/>
      <c r="C10" s="69"/>
      <c r="D10" s="69"/>
      <c r="E10" s="139"/>
      <c r="F10" s="139"/>
      <c r="G10" s="69"/>
      <c r="O10" s="57"/>
    </row>
    <row r="11" spans="2:15" ht="12.75">
      <c r="B11" s="109" t="s">
        <v>7</v>
      </c>
      <c r="C11" s="64"/>
      <c r="D11" s="70"/>
      <c r="E11" s="140"/>
      <c r="F11" s="140"/>
      <c r="G11" s="70"/>
      <c r="O11" s="57"/>
    </row>
    <row r="12" spans="2:15" ht="13.5" thickBot="1">
      <c r="B12" s="114">
        <f>' A. Assess Capacity'!K12</f>
      </c>
      <c r="C12" s="58"/>
      <c r="D12" s="69"/>
      <c r="E12" s="139"/>
      <c r="F12" s="139"/>
      <c r="G12" s="69"/>
      <c r="O12" s="57"/>
    </row>
    <row r="13" spans="2:15" ht="13.5" thickBot="1">
      <c r="B13" s="60"/>
      <c r="C13" s="60"/>
      <c r="D13" s="69"/>
      <c r="E13" s="139"/>
      <c r="F13" s="139"/>
      <c r="G13" s="69"/>
      <c r="O13" s="57"/>
    </row>
    <row r="14" spans="2:15" ht="25.5" customHeight="1" thickBot="1">
      <c r="B14" s="236" t="s">
        <v>89</v>
      </c>
      <c r="C14" s="238"/>
      <c r="D14" s="72"/>
      <c r="E14" s="261" t="s">
        <v>30</v>
      </c>
      <c r="F14" s="262"/>
      <c r="H14" s="261" t="s">
        <v>99</v>
      </c>
      <c r="I14" s="262"/>
      <c r="K14" s="261" t="s">
        <v>100</v>
      </c>
      <c r="L14" s="264"/>
      <c r="M14" s="262"/>
      <c r="O14" s="72"/>
    </row>
    <row r="15" spans="2:15" s="57" customFormat="1" ht="8.25" customHeight="1" thickBot="1">
      <c r="B15" s="116"/>
      <c r="C15" s="72"/>
      <c r="D15" s="72"/>
      <c r="E15" s="73"/>
      <c r="F15" s="73"/>
      <c r="H15" s="116"/>
      <c r="I15" s="141"/>
      <c r="K15" s="77"/>
      <c r="L15" s="77"/>
      <c r="M15" s="77"/>
      <c r="N15" s="186"/>
      <c r="O15" s="72"/>
    </row>
    <row r="16" spans="2:15" ht="26.25" customHeight="1" thickBot="1">
      <c r="B16" s="118" t="s">
        <v>86</v>
      </c>
      <c r="C16" s="119" t="s">
        <v>33</v>
      </c>
      <c r="D16" s="72"/>
      <c r="E16" s="213" t="s">
        <v>95</v>
      </c>
      <c r="F16" s="213" t="s">
        <v>84</v>
      </c>
      <c r="H16" s="142" t="s">
        <v>34</v>
      </c>
      <c r="I16" s="143" t="s">
        <v>80</v>
      </c>
      <c r="K16" s="76" t="s">
        <v>40</v>
      </c>
      <c r="L16" s="76" t="s">
        <v>41</v>
      </c>
      <c r="M16" s="76" t="s">
        <v>42</v>
      </c>
      <c r="O16" s="77"/>
    </row>
    <row r="17" spans="1:14" s="57" customFormat="1" ht="12.75">
      <c r="A17" s="58"/>
      <c r="B17" s="120"/>
      <c r="C17" s="121"/>
      <c r="D17" s="69"/>
      <c r="E17" s="122"/>
      <c r="F17" s="122"/>
      <c r="H17" s="144"/>
      <c r="I17" s="145"/>
      <c r="K17" s="186"/>
      <c r="L17" s="186"/>
      <c r="M17" s="186"/>
      <c r="N17" s="186"/>
    </row>
    <row r="18" spans="2:15" s="70" customFormat="1" ht="12.75">
      <c r="B18" s="198" t="s">
        <v>109</v>
      </c>
      <c r="C18" s="124"/>
      <c r="D18" s="83"/>
      <c r="E18" s="146">
        <f>IF(' A. Assess Capacity'!N18="","",' A. Assess Capacity'!N18)</f>
      </c>
      <c r="F18" s="146">
        <f>IF(' A. Assess Capacity'!O18="","",' A. Assess Capacity'!O18)</f>
      </c>
      <c r="H18" s="160">
        <f>IF('C. Define CD Response'!H18="","",'C. Define CD Response'!H18)</f>
      </c>
      <c r="I18" s="125">
        <f>IF('C. Define CD Response'!I18="","",'C. Define CD Response'!I18)</f>
      </c>
      <c r="K18" s="129"/>
      <c r="L18" s="129"/>
      <c r="M18" s="129"/>
      <c r="N18" s="187"/>
      <c r="O18" s="80"/>
    </row>
    <row r="19" spans="2:15" s="70" customFormat="1" ht="38.25" outlineLevel="1">
      <c r="B19" s="123"/>
      <c r="C19" s="125" t="str">
        <f>IF(' A. Assess Capacity'!L19="","",' A. Assess Capacity'!L19)</f>
        <v>Do authorities have the capacity to develop accountability mechanisms that ensure efficient public service delivery?</v>
      </c>
      <c r="D19" s="83"/>
      <c r="E19" s="147">
        <f>IF(' A. Assess Capacity'!N19="","",' A. Assess Capacity'!N19)</f>
      </c>
      <c r="F19" s="146">
        <f>IF(' A. Assess Capacity'!O19="","",' A. Assess Capacity'!O19)</f>
      </c>
      <c r="H19" s="160">
        <f>IF('C. Define CD Response'!H19="","",'C. Define CD Response'!H19)</f>
      </c>
      <c r="I19" s="125">
        <f>IF('C. Define CD Response'!I19="","",'C. Define CD Response'!I19)</f>
      </c>
      <c r="K19" s="129"/>
      <c r="L19" s="129"/>
      <c r="M19" s="129"/>
      <c r="N19" s="187"/>
      <c r="O19" s="80"/>
    </row>
    <row r="20" spans="2:15" s="70" customFormat="1" ht="12.75" outlineLevel="1">
      <c r="B20" s="123"/>
      <c r="C20" s="125">
        <f>IF(' A. Assess Capacity'!L20="","",' A. Assess Capacity'!L20)</f>
      </c>
      <c r="D20" s="83"/>
      <c r="E20" s="147">
        <f>IF(' A. Assess Capacity'!N20="","",' A. Assess Capacity'!N20)</f>
      </c>
      <c r="F20" s="146">
        <f>IF(' A. Assess Capacity'!O20="","",' A. Assess Capacity'!O20)</f>
      </c>
      <c r="H20" s="160">
        <f>IF('C. Define CD Response'!H20="","",'C. Define CD Response'!H20)</f>
      </c>
      <c r="I20" s="125">
        <f>IF('C. Define CD Response'!I20="","",'C. Define CD Response'!I20)</f>
      </c>
      <c r="K20" s="129"/>
      <c r="L20" s="129"/>
      <c r="M20" s="129"/>
      <c r="N20" s="187"/>
      <c r="O20" s="80"/>
    </row>
    <row r="21" spans="2:15" s="70" customFormat="1" ht="12.75" outlineLevel="1">
      <c r="B21" s="123"/>
      <c r="C21" s="125">
        <f>IF(' A. Assess Capacity'!L21="","",' A. Assess Capacity'!L21)</f>
      </c>
      <c r="D21" s="83"/>
      <c r="E21" s="147">
        <f>IF(' A. Assess Capacity'!N21="","",' A. Assess Capacity'!N21)</f>
      </c>
      <c r="F21" s="146">
        <f>IF(' A. Assess Capacity'!O21="","",' A. Assess Capacity'!O21)</f>
      </c>
      <c r="H21" s="160">
        <f>IF('C. Define CD Response'!H21="","",'C. Define CD Response'!H21)</f>
      </c>
      <c r="I21" s="125">
        <f>IF('C. Define CD Response'!I21="","",'C. Define CD Response'!I21)</f>
      </c>
      <c r="K21" s="129"/>
      <c r="L21" s="129"/>
      <c r="M21" s="129"/>
      <c r="N21" s="187"/>
      <c r="O21" s="80"/>
    </row>
    <row r="22" spans="2:15" s="70" customFormat="1" ht="12.75" outlineLevel="1">
      <c r="B22" s="123"/>
      <c r="C22" s="125">
        <f>IF(' A. Assess Capacity'!L22="","",' A. Assess Capacity'!L22)</f>
      </c>
      <c r="D22" s="83"/>
      <c r="E22" s="147">
        <f>IF(' A. Assess Capacity'!N22="","",' A. Assess Capacity'!N22)</f>
      </c>
      <c r="F22" s="146">
        <f>IF(' A. Assess Capacity'!O22="","",' A. Assess Capacity'!O22)</f>
      </c>
      <c r="H22" s="160">
        <f>IF('C. Define CD Response'!H22="","",'C. Define CD Response'!H22)</f>
      </c>
      <c r="I22" s="125">
        <f>IF('C. Define CD Response'!I22="","",'C. Define CD Response'!I22)</f>
      </c>
      <c r="K22" s="129"/>
      <c r="L22" s="129"/>
      <c r="M22" s="129"/>
      <c r="N22" s="187"/>
      <c r="O22" s="80"/>
    </row>
    <row r="23" spans="2:15" s="70" customFormat="1" ht="12.75" outlineLevel="1">
      <c r="B23" s="123"/>
      <c r="C23" s="125">
        <f>IF(' A. Assess Capacity'!L23="","",' A. Assess Capacity'!L23)</f>
      </c>
      <c r="D23" s="83"/>
      <c r="E23" s="147">
        <f>IF(' A. Assess Capacity'!N23="","",' A. Assess Capacity'!N23)</f>
      </c>
      <c r="F23" s="146">
        <f>IF(' A. Assess Capacity'!O23="","",' A. Assess Capacity'!O23)</f>
      </c>
      <c r="H23" s="160">
        <f>IF('C. Define CD Response'!H23="","",'C. Define CD Response'!H23)</f>
      </c>
      <c r="I23" s="125">
        <f>IF('C. Define CD Response'!I23="","",'C. Define CD Response'!I23)</f>
      </c>
      <c r="K23" s="129"/>
      <c r="L23" s="129"/>
      <c r="M23" s="129"/>
      <c r="N23" s="187"/>
      <c r="O23" s="80"/>
    </row>
    <row r="24" spans="2:15" s="70" customFormat="1" ht="12.75" outlineLevel="1">
      <c r="B24" s="123"/>
      <c r="C24" s="125">
        <f>IF(' A. Assess Capacity'!L24="","",' A. Assess Capacity'!L24)</f>
      </c>
      <c r="D24" s="83"/>
      <c r="E24" s="147">
        <f>IF(' A. Assess Capacity'!N24="","",' A. Assess Capacity'!N24)</f>
      </c>
      <c r="F24" s="146">
        <f>IF(' A. Assess Capacity'!O24="","",' A. Assess Capacity'!O24)</f>
      </c>
      <c r="H24" s="160">
        <f>IF('C. Define CD Response'!H24="","",'C. Define CD Response'!H24)</f>
      </c>
      <c r="I24" s="125">
        <f>IF('C. Define CD Response'!I24="","",'C. Define CD Response'!I24)</f>
      </c>
      <c r="K24" s="129"/>
      <c r="L24" s="129"/>
      <c r="M24" s="129"/>
      <c r="N24" s="187"/>
      <c r="O24" s="80"/>
    </row>
    <row r="25" spans="2:15" s="70" customFormat="1" ht="12.75">
      <c r="B25" s="198" t="s">
        <v>110</v>
      </c>
      <c r="C25" s="124"/>
      <c r="D25" s="83"/>
      <c r="E25" s="146">
        <f>IF(' A. Assess Capacity'!N25="","",' A. Assess Capacity'!N25)</f>
      </c>
      <c r="F25" s="146">
        <f>IF(' A. Assess Capacity'!O25="","",' A. Assess Capacity'!O25)</f>
      </c>
      <c r="H25" s="160">
        <f>IF('C. Define CD Response'!H25="","",'C. Define CD Response'!H25)</f>
      </c>
      <c r="I25" s="125">
        <f>IF('C. Define CD Response'!I25="","",'C. Define CD Response'!I25)</f>
      </c>
      <c r="K25" s="129"/>
      <c r="L25" s="129"/>
      <c r="M25" s="129"/>
      <c r="N25" s="187"/>
      <c r="O25" s="58"/>
    </row>
    <row r="26" spans="2:15" s="70" customFormat="1" ht="63.75" outlineLevel="1">
      <c r="B26" s="123"/>
      <c r="C26" s="125" t="str">
        <f>IF(' A. Assess Capacity'!L26="","",' A. Assess Capacity'!L26)</f>
        <v>Do authorities have the capacity to develop and manage accountability mechanisms to ensure formulation of clear and transparent policies and strategies?</v>
      </c>
      <c r="D26" s="83"/>
      <c r="E26" s="147">
        <f>IF(' A. Assess Capacity'!N26="","",' A. Assess Capacity'!N26)</f>
      </c>
      <c r="F26" s="146">
        <f>IF(' A. Assess Capacity'!O26="","",' A. Assess Capacity'!O26)</f>
      </c>
      <c r="H26" s="160">
        <f>IF('C. Define CD Response'!H26="","",'C. Define CD Response'!H26)</f>
      </c>
      <c r="I26" s="125">
        <f>IF('C. Define CD Response'!I26="","",'C. Define CD Response'!I26)</f>
      </c>
      <c r="K26" s="129"/>
      <c r="L26" s="129"/>
      <c r="M26" s="129"/>
      <c r="N26" s="187"/>
      <c r="O26" s="58"/>
    </row>
    <row r="27" spans="2:15" s="70" customFormat="1" ht="12.75" outlineLevel="1">
      <c r="B27" s="123"/>
      <c r="C27" s="125">
        <f>IF(' A. Assess Capacity'!L27="","",' A. Assess Capacity'!L27)</f>
      </c>
      <c r="D27" s="83"/>
      <c r="E27" s="147">
        <f>IF(' A. Assess Capacity'!N27="","",' A. Assess Capacity'!N27)</f>
      </c>
      <c r="F27" s="146">
        <f>IF(' A. Assess Capacity'!O27="","",' A. Assess Capacity'!O27)</f>
      </c>
      <c r="H27" s="160">
        <f>IF('C. Define CD Response'!H27="","",'C. Define CD Response'!H27)</f>
      </c>
      <c r="I27" s="125">
        <f>IF('C. Define CD Response'!I27="","",'C. Define CD Response'!I27)</f>
      </c>
      <c r="K27" s="129"/>
      <c r="L27" s="129"/>
      <c r="M27" s="129"/>
      <c r="N27" s="187"/>
      <c r="O27" s="58"/>
    </row>
    <row r="28" spans="2:15" s="70" customFormat="1" ht="12.75" outlineLevel="1">
      <c r="B28" s="123"/>
      <c r="C28" s="125">
        <f>IF(' A. Assess Capacity'!L28="","",' A. Assess Capacity'!L28)</f>
      </c>
      <c r="D28" s="83"/>
      <c r="E28" s="147">
        <f>IF(' A. Assess Capacity'!N28="","",' A. Assess Capacity'!N28)</f>
      </c>
      <c r="F28" s="146">
        <f>IF(' A. Assess Capacity'!O28="","",' A. Assess Capacity'!O28)</f>
      </c>
      <c r="H28" s="160">
        <f>IF('C. Define CD Response'!H28="","",'C. Define CD Response'!H28)</f>
      </c>
      <c r="I28" s="125">
        <f>IF('C. Define CD Response'!I28="","",'C. Define CD Response'!I28)</f>
      </c>
      <c r="K28" s="129"/>
      <c r="L28" s="129"/>
      <c r="M28" s="129"/>
      <c r="N28" s="187"/>
      <c r="O28" s="58"/>
    </row>
    <row r="29" spans="2:15" s="70" customFormat="1" ht="12.75" outlineLevel="1">
      <c r="B29" s="123"/>
      <c r="C29" s="125">
        <f>IF(' A. Assess Capacity'!L29="","",' A. Assess Capacity'!L29)</f>
      </c>
      <c r="D29" s="83"/>
      <c r="E29" s="147">
        <f>IF(' A. Assess Capacity'!N29="","",' A. Assess Capacity'!N29)</f>
      </c>
      <c r="F29" s="146">
        <f>IF(' A. Assess Capacity'!O29="","",' A. Assess Capacity'!O29)</f>
      </c>
      <c r="H29" s="160">
        <f>IF('C. Define CD Response'!H29="","",'C. Define CD Response'!H29)</f>
      </c>
      <c r="I29" s="125">
        <f>IF('C. Define CD Response'!I29="","",'C. Define CD Response'!I29)</f>
      </c>
      <c r="K29" s="129"/>
      <c r="L29" s="129"/>
      <c r="M29" s="129"/>
      <c r="N29" s="187"/>
      <c r="O29" s="58"/>
    </row>
    <row r="30" spans="2:15" s="70" customFormat="1" ht="12.75" outlineLevel="1">
      <c r="B30" s="123"/>
      <c r="C30" s="125">
        <f>IF(' A. Assess Capacity'!L30="","",' A. Assess Capacity'!L30)</f>
      </c>
      <c r="D30" s="83"/>
      <c r="E30" s="147">
        <f>IF(' A. Assess Capacity'!N30="","",' A. Assess Capacity'!N30)</f>
      </c>
      <c r="F30" s="146">
        <f>IF(' A. Assess Capacity'!O30="","",' A. Assess Capacity'!O30)</f>
      </c>
      <c r="H30" s="160">
        <f>IF('C. Define CD Response'!H30="","",'C. Define CD Response'!H30)</f>
      </c>
      <c r="I30" s="125">
        <f>IF('C. Define CD Response'!I30="","",'C. Define CD Response'!I30)</f>
      </c>
      <c r="K30" s="129"/>
      <c r="L30" s="129"/>
      <c r="M30" s="129"/>
      <c r="N30" s="187"/>
      <c r="O30" s="58"/>
    </row>
    <row r="31" spans="2:15" s="70" customFormat="1" ht="12.75" outlineLevel="1">
      <c r="B31" s="123"/>
      <c r="C31" s="125">
        <f>IF(' A. Assess Capacity'!L31="","",' A. Assess Capacity'!L31)</f>
      </c>
      <c r="D31" s="83"/>
      <c r="E31" s="147">
        <f>IF(' A. Assess Capacity'!N31="","",' A. Assess Capacity'!N31)</f>
      </c>
      <c r="F31" s="146">
        <f>IF(' A. Assess Capacity'!O31="","",' A. Assess Capacity'!O31)</f>
      </c>
      <c r="H31" s="160">
        <f>IF('C. Define CD Response'!H31="","",'C. Define CD Response'!H31)</f>
      </c>
      <c r="I31" s="125">
        <f>IF('C. Define CD Response'!I31="","",'C. Define CD Response'!I31)</f>
      </c>
      <c r="K31" s="129"/>
      <c r="L31" s="129"/>
      <c r="M31" s="129"/>
      <c r="N31" s="187"/>
      <c r="O31" s="58"/>
    </row>
    <row r="32" spans="2:15" s="70" customFormat="1" ht="12.75">
      <c r="B32" s="198" t="s">
        <v>115</v>
      </c>
      <c r="C32" s="124"/>
      <c r="D32" s="83"/>
      <c r="E32" s="146">
        <f>IF(' A. Assess Capacity'!N32="","",' A. Assess Capacity'!N32)</f>
      </c>
      <c r="F32" s="146">
        <f>IF(' A. Assess Capacity'!O32="","",' A. Assess Capacity'!O32)</f>
      </c>
      <c r="H32" s="160">
        <f>IF('C. Define CD Response'!H32="","",'C. Define CD Response'!H32)</f>
      </c>
      <c r="I32" s="125">
        <f>IF('C. Define CD Response'!I32="","",'C. Define CD Response'!I32)</f>
      </c>
      <c r="K32" s="129"/>
      <c r="L32" s="129"/>
      <c r="M32" s="129"/>
      <c r="N32" s="187"/>
      <c r="O32" s="58"/>
    </row>
    <row r="33" spans="2:15" s="70" customFormat="1" ht="63.75" outlineLevel="1">
      <c r="B33" s="123"/>
      <c r="C33" s="125" t="str">
        <f>IF(' A. Assess Capacity'!L33="","",' A. Assess Capacity'!L33)</f>
        <v>Do authorities have the capacity to do costing exercises and mobilize resources based on financial implications of public sector accountability strategies and programmes?</v>
      </c>
      <c r="D33" s="83"/>
      <c r="E33" s="147">
        <f>IF(' A. Assess Capacity'!N33="","",' A. Assess Capacity'!N33)</f>
      </c>
      <c r="F33" s="146">
        <f>IF(' A. Assess Capacity'!O33="","",' A. Assess Capacity'!O33)</f>
      </c>
      <c r="H33" s="160">
        <f>IF('C. Define CD Response'!H33="","",'C. Define CD Response'!H33)</f>
      </c>
      <c r="I33" s="125">
        <f>IF('C. Define CD Response'!I33="","",'C. Define CD Response'!I33)</f>
      </c>
      <c r="K33" s="129"/>
      <c r="L33" s="129"/>
      <c r="M33" s="129"/>
      <c r="N33" s="187"/>
      <c r="O33" s="58"/>
    </row>
    <row r="34" spans="2:15" s="70" customFormat="1" ht="12.75" outlineLevel="1">
      <c r="B34" s="123"/>
      <c r="C34" s="125">
        <f>IF(' A. Assess Capacity'!L34="","",' A. Assess Capacity'!L34)</f>
      </c>
      <c r="D34" s="83"/>
      <c r="E34" s="147">
        <f>IF(' A. Assess Capacity'!N34="","",' A. Assess Capacity'!N34)</f>
      </c>
      <c r="F34" s="146">
        <f>IF(' A. Assess Capacity'!O34="","",' A. Assess Capacity'!O34)</f>
      </c>
      <c r="H34" s="160">
        <f>IF('C. Define CD Response'!H34="","",'C. Define CD Response'!H34)</f>
      </c>
      <c r="I34" s="125">
        <f>IF('C. Define CD Response'!I34="","",'C. Define CD Response'!I34)</f>
      </c>
      <c r="K34" s="129"/>
      <c r="L34" s="129"/>
      <c r="M34" s="129"/>
      <c r="N34" s="187"/>
      <c r="O34" s="58"/>
    </row>
    <row r="35" spans="2:15" s="70" customFormat="1" ht="12.75" outlineLevel="1">
      <c r="B35" s="123"/>
      <c r="C35" s="125">
        <f>IF(' A. Assess Capacity'!L35="","",' A. Assess Capacity'!L35)</f>
      </c>
      <c r="D35" s="83"/>
      <c r="E35" s="147">
        <f>IF(' A. Assess Capacity'!N35="","",' A. Assess Capacity'!N35)</f>
      </c>
      <c r="F35" s="146">
        <f>IF(' A. Assess Capacity'!O35="","",' A. Assess Capacity'!O35)</f>
      </c>
      <c r="H35" s="160">
        <f>IF('C. Define CD Response'!H35="","",'C. Define CD Response'!H35)</f>
      </c>
      <c r="I35" s="125">
        <f>IF('C. Define CD Response'!I35="","",'C. Define CD Response'!I35)</f>
      </c>
      <c r="K35" s="129"/>
      <c r="L35" s="129"/>
      <c r="M35" s="129"/>
      <c r="N35" s="187"/>
      <c r="O35" s="58"/>
    </row>
    <row r="36" spans="2:15" s="70" customFormat="1" ht="12.75" outlineLevel="1">
      <c r="B36" s="123"/>
      <c r="C36" s="125">
        <f>IF(' A. Assess Capacity'!L36="","",' A. Assess Capacity'!L36)</f>
      </c>
      <c r="D36" s="83"/>
      <c r="E36" s="147">
        <f>IF(' A. Assess Capacity'!N36="","",' A. Assess Capacity'!N36)</f>
      </c>
      <c r="F36" s="146">
        <f>IF(' A. Assess Capacity'!O36="","",' A. Assess Capacity'!O36)</f>
      </c>
      <c r="H36" s="160">
        <f>IF('C. Define CD Response'!H36="","",'C. Define CD Response'!H36)</f>
      </c>
      <c r="I36" s="125">
        <f>IF('C. Define CD Response'!I36="","",'C. Define CD Response'!I36)</f>
      </c>
      <c r="K36" s="129"/>
      <c r="L36" s="129"/>
      <c r="M36" s="129"/>
      <c r="N36" s="187"/>
      <c r="O36" s="58"/>
    </row>
    <row r="37" spans="2:15" s="70" customFormat="1" ht="12.75" outlineLevel="1">
      <c r="B37" s="123"/>
      <c r="C37" s="125">
        <f>IF(' A. Assess Capacity'!L37="","",' A. Assess Capacity'!L37)</f>
      </c>
      <c r="D37" s="83"/>
      <c r="E37" s="147">
        <f>IF(' A. Assess Capacity'!N37="","",' A. Assess Capacity'!N37)</f>
      </c>
      <c r="F37" s="146">
        <f>IF(' A. Assess Capacity'!O37="","",' A. Assess Capacity'!O37)</f>
      </c>
      <c r="H37" s="160">
        <f>IF('C. Define CD Response'!H37="","",'C. Define CD Response'!H37)</f>
      </c>
      <c r="I37" s="125">
        <f>IF('C. Define CD Response'!I37="","",'C. Define CD Response'!I37)</f>
      </c>
      <c r="K37" s="129"/>
      <c r="L37" s="129"/>
      <c r="M37" s="129"/>
      <c r="N37" s="187"/>
      <c r="O37" s="58"/>
    </row>
    <row r="38" spans="2:15" s="70" customFormat="1" ht="12.75" outlineLevel="1">
      <c r="B38" s="123"/>
      <c r="C38" s="125">
        <f>IF(' A. Assess Capacity'!L38="","",' A. Assess Capacity'!L38)</f>
      </c>
      <c r="D38" s="83"/>
      <c r="E38" s="147">
        <f>IF(' A. Assess Capacity'!N38="","",' A. Assess Capacity'!N38)</f>
      </c>
      <c r="F38" s="146">
        <f>IF(' A. Assess Capacity'!O38="","",' A. Assess Capacity'!O38)</f>
      </c>
      <c r="H38" s="160">
        <f>IF('C. Define CD Response'!H38="","",'C. Define CD Response'!H38)</f>
      </c>
      <c r="I38" s="125">
        <f>IF('C. Define CD Response'!I38="","",'C. Define CD Response'!I38)</f>
      </c>
      <c r="K38" s="129"/>
      <c r="L38" s="129"/>
      <c r="M38" s="129"/>
      <c r="N38" s="187"/>
      <c r="O38" s="58"/>
    </row>
    <row r="39" spans="2:15" s="70" customFormat="1" ht="12.75">
      <c r="B39" s="198" t="s">
        <v>116</v>
      </c>
      <c r="C39" s="124"/>
      <c r="D39" s="83"/>
      <c r="E39" s="146">
        <f>IF(' A. Assess Capacity'!N39="","",' A. Assess Capacity'!N39)</f>
      </c>
      <c r="F39" s="146">
        <f>IF(' A. Assess Capacity'!O39="","",' A. Assess Capacity'!O39)</f>
      </c>
      <c r="H39" s="160">
        <f>IF('C. Define CD Response'!H39="","",'C. Define CD Response'!H39)</f>
      </c>
      <c r="I39" s="125">
        <f>IF('C. Define CD Response'!I39="","",'C. Define CD Response'!I39)</f>
      </c>
      <c r="K39" s="129"/>
      <c r="L39" s="129"/>
      <c r="M39" s="129"/>
      <c r="N39" s="187"/>
      <c r="O39" s="58"/>
    </row>
    <row r="40" spans="2:15" s="70" customFormat="1" ht="51" outlineLevel="1">
      <c r="B40" s="123"/>
      <c r="C40" s="125" t="str">
        <f>IF(' A. Assess Capacity'!L40="","",' A. Assess Capacity'!L40)</f>
        <v>Do authorities have the capacity to implement public sector accountability programmes and projects in collaboration with local bodies and citizen groups?</v>
      </c>
      <c r="D40" s="83"/>
      <c r="E40" s="147">
        <f>IF(' A. Assess Capacity'!N40="","",' A. Assess Capacity'!N40)</f>
      </c>
      <c r="F40" s="146">
        <f>IF(' A. Assess Capacity'!O40="","",' A. Assess Capacity'!O40)</f>
      </c>
      <c r="H40" s="160">
        <f>IF('C. Define CD Response'!H40="","",'C. Define CD Response'!H40)</f>
      </c>
      <c r="I40" s="125">
        <f>IF('C. Define CD Response'!I40="","",'C. Define CD Response'!I40)</f>
      </c>
      <c r="K40" s="129"/>
      <c r="L40" s="129"/>
      <c r="M40" s="129"/>
      <c r="N40" s="187"/>
      <c r="O40" s="58"/>
    </row>
    <row r="41" spans="2:15" s="70" customFormat="1" ht="12.75" outlineLevel="1">
      <c r="B41" s="123"/>
      <c r="C41" s="125">
        <f>IF(' A. Assess Capacity'!L41="","",' A. Assess Capacity'!L41)</f>
      </c>
      <c r="D41" s="83"/>
      <c r="E41" s="147">
        <f>IF(' A. Assess Capacity'!N41="","",' A. Assess Capacity'!N41)</f>
      </c>
      <c r="F41" s="146">
        <f>IF(' A. Assess Capacity'!O41="","",' A. Assess Capacity'!O41)</f>
      </c>
      <c r="H41" s="160">
        <f>IF('C. Define CD Response'!H41="","",'C. Define CD Response'!H41)</f>
      </c>
      <c r="I41" s="125">
        <f>IF('C. Define CD Response'!I41="","",'C. Define CD Response'!I41)</f>
      </c>
      <c r="K41" s="129"/>
      <c r="L41" s="129"/>
      <c r="M41" s="129"/>
      <c r="N41" s="187"/>
      <c r="O41" s="58"/>
    </row>
    <row r="42" spans="2:15" s="70" customFormat="1" ht="12.75" outlineLevel="1">
      <c r="B42" s="123"/>
      <c r="C42" s="125">
        <f>IF(' A. Assess Capacity'!L42="","",' A. Assess Capacity'!L42)</f>
      </c>
      <c r="D42" s="83"/>
      <c r="E42" s="147">
        <f>IF(' A. Assess Capacity'!N42="","",' A. Assess Capacity'!N42)</f>
      </c>
      <c r="F42" s="146">
        <f>IF(' A. Assess Capacity'!O42="","",' A. Assess Capacity'!O42)</f>
      </c>
      <c r="H42" s="160">
        <f>IF('C. Define CD Response'!H42="","",'C. Define CD Response'!H42)</f>
      </c>
      <c r="I42" s="125">
        <f>IF('C. Define CD Response'!I42="","",'C. Define CD Response'!I42)</f>
      </c>
      <c r="K42" s="129"/>
      <c r="L42" s="129"/>
      <c r="M42" s="129"/>
      <c r="N42" s="187"/>
      <c r="O42" s="58"/>
    </row>
    <row r="43" spans="2:15" s="70" customFormat="1" ht="12.75" outlineLevel="1">
      <c r="B43" s="123"/>
      <c r="C43" s="125">
        <f>IF(' A. Assess Capacity'!L43="","",' A. Assess Capacity'!L43)</f>
      </c>
      <c r="D43" s="83"/>
      <c r="E43" s="147">
        <f>IF(' A. Assess Capacity'!N43="","",' A. Assess Capacity'!N43)</f>
      </c>
      <c r="F43" s="146">
        <f>IF(' A. Assess Capacity'!O43="","",' A. Assess Capacity'!O43)</f>
      </c>
      <c r="H43" s="160">
        <f>IF('C. Define CD Response'!H43="","",'C. Define CD Response'!H43)</f>
      </c>
      <c r="I43" s="125">
        <f>IF('C. Define CD Response'!I43="","",'C. Define CD Response'!I43)</f>
      </c>
      <c r="K43" s="129"/>
      <c r="L43" s="129"/>
      <c r="M43" s="129"/>
      <c r="N43" s="187"/>
      <c r="O43" s="58"/>
    </row>
    <row r="44" spans="2:15" s="70" customFormat="1" ht="12.75" outlineLevel="1">
      <c r="B44" s="123"/>
      <c r="C44" s="125">
        <f>IF(' A. Assess Capacity'!L44="","",' A. Assess Capacity'!L44)</f>
      </c>
      <c r="D44" s="83"/>
      <c r="E44" s="147">
        <f>IF(' A. Assess Capacity'!N44="","",' A. Assess Capacity'!N44)</f>
      </c>
      <c r="F44" s="146">
        <f>IF(' A. Assess Capacity'!O44="","",' A. Assess Capacity'!O44)</f>
      </c>
      <c r="H44" s="160">
        <f>IF('C. Define CD Response'!H44="","",'C. Define CD Response'!H44)</f>
      </c>
      <c r="I44" s="125">
        <f>IF('C. Define CD Response'!I44="","",'C. Define CD Response'!I44)</f>
      </c>
      <c r="K44" s="129"/>
      <c r="L44" s="129"/>
      <c r="M44" s="129"/>
      <c r="N44" s="187"/>
      <c r="O44" s="58"/>
    </row>
    <row r="45" spans="2:15" s="70" customFormat="1" ht="12.75" outlineLevel="1">
      <c r="B45" s="123"/>
      <c r="C45" s="125">
        <f>IF(' A. Assess Capacity'!L45="","",' A. Assess Capacity'!L45)</f>
      </c>
      <c r="D45" s="83"/>
      <c r="E45" s="147">
        <f>IF(' A. Assess Capacity'!N45="","",' A. Assess Capacity'!N45)</f>
      </c>
      <c r="F45" s="146">
        <f>IF(' A. Assess Capacity'!O45="","",' A. Assess Capacity'!O45)</f>
      </c>
      <c r="H45" s="160">
        <f>IF('C. Define CD Response'!H45="","",'C. Define CD Response'!H45)</f>
      </c>
      <c r="I45" s="125">
        <f>IF('C. Define CD Response'!I45="","",'C. Define CD Response'!I45)</f>
      </c>
      <c r="K45" s="129"/>
      <c r="L45" s="129"/>
      <c r="M45" s="129"/>
      <c r="N45" s="187"/>
      <c r="O45" s="58"/>
    </row>
    <row r="46" spans="2:15" s="70" customFormat="1" ht="12.75">
      <c r="B46" s="198" t="s">
        <v>113</v>
      </c>
      <c r="C46" s="124"/>
      <c r="D46" s="83"/>
      <c r="E46" s="146">
        <f>IF(' A. Assess Capacity'!N46="","",' A. Assess Capacity'!N46)</f>
      </c>
      <c r="F46" s="146">
        <f>IF(' A. Assess Capacity'!O46="","",' A. Assess Capacity'!O46)</f>
      </c>
      <c r="H46" s="160">
        <f>IF('C. Define CD Response'!H46="","",'C. Define CD Response'!H46)</f>
      </c>
      <c r="I46" s="125">
        <f>IF('C. Define CD Response'!I46="","",'C. Define CD Response'!I46)</f>
      </c>
      <c r="K46" s="129"/>
      <c r="L46" s="129"/>
      <c r="M46" s="129"/>
      <c r="N46" s="187"/>
      <c r="O46" s="58"/>
    </row>
    <row r="47" spans="2:15" s="70" customFormat="1" ht="38.25" customHeight="1" outlineLevel="1">
      <c r="B47" s="123"/>
      <c r="C47" s="125" t="str">
        <f>IF(' A. Assess Capacity'!L47="","",' A. Assess Capacity'!L47)</f>
        <v>Do authorities have the capacity to develop mechanisms for monitoring and evaluation of public sector accountability policies and programmes?</v>
      </c>
      <c r="D47" s="83"/>
      <c r="E47" s="147">
        <f>IF(' A. Assess Capacity'!N47="","",' A. Assess Capacity'!N47)</f>
      </c>
      <c r="F47" s="146">
        <f>IF(' A. Assess Capacity'!O47="","",' A. Assess Capacity'!O47)</f>
      </c>
      <c r="H47" s="160">
        <f>IF('C. Define CD Response'!H47="","",'C. Define CD Response'!H47)</f>
      </c>
      <c r="I47" s="125">
        <f>IF('C. Define CD Response'!I47="","",'C. Define CD Response'!I47)</f>
      </c>
      <c r="K47" s="129"/>
      <c r="L47" s="129"/>
      <c r="M47" s="129"/>
      <c r="N47" s="187"/>
      <c r="O47" s="58"/>
    </row>
    <row r="48" spans="2:15" s="70" customFormat="1" ht="12.75" outlineLevel="1">
      <c r="B48" s="123"/>
      <c r="C48" s="125">
        <f>IF(' A. Assess Capacity'!L48="","",' A. Assess Capacity'!L48)</f>
      </c>
      <c r="D48" s="83"/>
      <c r="E48" s="147">
        <f>IF(' A. Assess Capacity'!N48="","",' A. Assess Capacity'!N48)</f>
      </c>
      <c r="F48" s="146">
        <f>IF(' A. Assess Capacity'!O48="","",' A. Assess Capacity'!O48)</f>
      </c>
      <c r="H48" s="160">
        <f>IF('C. Define CD Response'!H48="","",'C. Define CD Response'!H48)</f>
      </c>
      <c r="I48" s="125">
        <f>IF('C. Define CD Response'!I48="","",'C. Define CD Response'!I48)</f>
      </c>
      <c r="K48" s="129"/>
      <c r="L48" s="129"/>
      <c r="M48" s="129"/>
      <c r="N48" s="187"/>
      <c r="O48" s="58"/>
    </row>
    <row r="49" spans="2:15" s="70" customFormat="1" ht="12.75" outlineLevel="1">
      <c r="B49" s="123"/>
      <c r="C49" s="125">
        <f>IF(' A. Assess Capacity'!L49="","",' A. Assess Capacity'!L49)</f>
      </c>
      <c r="D49" s="83"/>
      <c r="E49" s="147">
        <f>IF(' A. Assess Capacity'!N49="","",' A. Assess Capacity'!N49)</f>
      </c>
      <c r="F49" s="146">
        <f>IF(' A. Assess Capacity'!O49="","",' A. Assess Capacity'!O49)</f>
      </c>
      <c r="H49" s="160">
        <f>IF('C. Define CD Response'!H49="","",'C. Define CD Response'!H49)</f>
      </c>
      <c r="I49" s="125">
        <f>IF('C. Define CD Response'!I49="","",'C. Define CD Response'!I49)</f>
      </c>
      <c r="K49" s="129"/>
      <c r="L49" s="129"/>
      <c r="M49" s="129"/>
      <c r="N49" s="187"/>
      <c r="O49" s="58"/>
    </row>
    <row r="50" spans="2:15" s="70" customFormat="1" ht="12.75" outlineLevel="1">
      <c r="B50" s="123"/>
      <c r="C50" s="125">
        <f>IF(' A. Assess Capacity'!L50="","",' A. Assess Capacity'!L50)</f>
      </c>
      <c r="D50" s="83"/>
      <c r="E50" s="147">
        <f>IF(' A. Assess Capacity'!N50="","",' A. Assess Capacity'!N50)</f>
      </c>
      <c r="F50" s="146">
        <f>IF(' A. Assess Capacity'!O50="","",' A. Assess Capacity'!O50)</f>
      </c>
      <c r="H50" s="160">
        <f>IF('C. Define CD Response'!H50="","",'C. Define CD Response'!H50)</f>
      </c>
      <c r="I50" s="125">
        <f>IF('C. Define CD Response'!I50="","",'C. Define CD Response'!I50)</f>
      </c>
      <c r="K50" s="129"/>
      <c r="L50" s="129"/>
      <c r="M50" s="129"/>
      <c r="N50" s="187"/>
      <c r="O50" s="58"/>
    </row>
    <row r="51" spans="2:15" s="70" customFormat="1" ht="12.75" outlineLevel="1">
      <c r="B51" s="123"/>
      <c r="C51" s="125">
        <f>IF(' A. Assess Capacity'!L51="","",' A. Assess Capacity'!L51)</f>
      </c>
      <c r="D51" s="83"/>
      <c r="E51" s="147">
        <f>IF(' A. Assess Capacity'!N51="","",' A. Assess Capacity'!N51)</f>
      </c>
      <c r="F51" s="146">
        <f>IF(' A. Assess Capacity'!O51="","",' A. Assess Capacity'!O51)</f>
      </c>
      <c r="H51" s="160">
        <f>IF('C. Define CD Response'!H51="","",'C. Define CD Response'!H51)</f>
      </c>
      <c r="I51" s="125">
        <f>IF('C. Define CD Response'!I51="","",'C. Define CD Response'!I51)</f>
      </c>
      <c r="K51" s="129"/>
      <c r="L51" s="129"/>
      <c r="M51" s="129"/>
      <c r="N51" s="187"/>
      <c r="O51" s="58"/>
    </row>
    <row r="52" spans="2:15" s="70" customFormat="1" ht="13.5" outlineLevel="1" thickBot="1">
      <c r="B52" s="126"/>
      <c r="C52" s="127">
        <f>IF(' A. Assess Capacity'!L52="","",' A. Assess Capacity'!L52)</f>
      </c>
      <c r="D52" s="83"/>
      <c r="E52" s="148">
        <f>IF(' A. Assess Capacity'!N52="","",' A. Assess Capacity'!N52)</f>
      </c>
      <c r="F52" s="214">
        <f>IF(' A. Assess Capacity'!O52="","",' A. Assess Capacity'!O52)</f>
      </c>
      <c r="H52" s="161">
        <f>IF('C. Define CD Response'!H52="","",'C. Define CD Response'!H52)</f>
      </c>
      <c r="I52" s="127">
        <f>IF('C. Define CD Response'!I52="","",'C. Define CD Response'!I52)</f>
      </c>
      <c r="K52" s="129"/>
      <c r="L52" s="129"/>
      <c r="M52" s="129"/>
      <c r="N52" s="187"/>
      <c r="O52" s="58"/>
    </row>
    <row r="53" spans="2:15" ht="12.75">
      <c r="B53" s="60"/>
      <c r="C53" s="60"/>
      <c r="D53" s="55"/>
      <c r="E53" s="108"/>
      <c r="F53" s="108"/>
      <c r="G53" s="55"/>
      <c r="O53" s="57"/>
    </row>
    <row r="54" spans="2:15" ht="13.5" thickBot="1">
      <c r="B54" s="60"/>
      <c r="C54" s="60"/>
      <c r="D54" s="55"/>
      <c r="E54" s="108"/>
      <c r="F54" s="108"/>
      <c r="G54" s="55"/>
      <c r="O54" s="57"/>
    </row>
    <row r="55" spans="2:7" ht="12.75">
      <c r="B55" s="109" t="s">
        <v>4</v>
      </c>
      <c r="C55" s="63"/>
      <c r="D55" s="64"/>
      <c r="E55" s="110"/>
      <c r="F55" s="110"/>
      <c r="G55" s="64"/>
    </row>
    <row r="56" spans="2:7" ht="13.5" thickBot="1">
      <c r="B56" s="167" t="str">
        <f>' A. Assess Capacity'!K56</f>
        <v>Public Sector Accountability</v>
      </c>
      <c r="C56" s="64"/>
      <c r="D56" s="64"/>
      <c r="E56" s="110"/>
      <c r="F56" s="110"/>
      <c r="G56" s="64"/>
    </row>
    <row r="57" spans="2:7" ht="13.5" thickBot="1">
      <c r="B57" s="63"/>
      <c r="C57" s="64"/>
      <c r="D57" s="64"/>
      <c r="E57" s="110"/>
      <c r="F57" s="110"/>
      <c r="G57" s="64"/>
    </row>
    <row r="58" spans="2:7" ht="12.75">
      <c r="B58" s="109" t="s">
        <v>3</v>
      </c>
      <c r="C58" s="64"/>
      <c r="D58" s="64"/>
      <c r="E58" s="110"/>
      <c r="F58" s="110"/>
      <c r="G58" s="64"/>
    </row>
    <row r="59" spans="2:7" ht="13.5" thickBot="1">
      <c r="B59" s="111" t="str">
        <f>' A. Assess Capacity'!K59</f>
        <v>Organisational</v>
      </c>
      <c r="C59" s="64"/>
      <c r="D59" s="64"/>
      <c r="E59" s="110"/>
      <c r="F59" s="110"/>
      <c r="G59" s="64"/>
    </row>
    <row r="60" spans="2:7" ht="13.5" thickBot="1">
      <c r="B60" s="112"/>
      <c r="C60" s="69"/>
      <c r="D60" s="69"/>
      <c r="E60" s="78"/>
      <c r="F60" s="78"/>
      <c r="G60" s="69"/>
    </row>
    <row r="61" spans="2:7" ht="12.75">
      <c r="B61" s="109" t="s">
        <v>7</v>
      </c>
      <c r="C61" s="64"/>
      <c r="D61" s="70"/>
      <c r="E61" s="113"/>
      <c r="F61" s="113"/>
      <c r="G61" s="70"/>
    </row>
    <row r="62" spans="2:7" ht="13.5" thickBot="1">
      <c r="B62" s="114">
        <f>' A. Assess Capacity'!K62</f>
      </c>
      <c r="C62" s="58"/>
      <c r="D62" s="69"/>
      <c r="E62" s="78"/>
      <c r="F62" s="78"/>
      <c r="G62" s="69"/>
    </row>
    <row r="63" spans="2:7" ht="13.5" thickBot="1">
      <c r="B63" s="60"/>
      <c r="C63" s="60"/>
      <c r="D63" s="69"/>
      <c r="E63" s="78"/>
      <c r="F63" s="78"/>
      <c r="G63" s="69"/>
    </row>
    <row r="64" spans="2:13" ht="13.5" customHeight="1" thickBot="1">
      <c r="B64" s="236" t="s">
        <v>35</v>
      </c>
      <c r="C64" s="238"/>
      <c r="D64" s="72"/>
      <c r="E64" s="261" t="s">
        <v>30</v>
      </c>
      <c r="F64" s="262"/>
      <c r="G64" s="72"/>
      <c r="H64" s="261" t="s">
        <v>99</v>
      </c>
      <c r="I64" s="262"/>
      <c r="K64" s="261" t="s">
        <v>100</v>
      </c>
      <c r="L64" s="264"/>
      <c r="M64" s="262"/>
    </row>
    <row r="65" spans="2:13" ht="13.5" thickBot="1">
      <c r="B65" s="116"/>
      <c r="C65" s="72"/>
      <c r="D65" s="72"/>
      <c r="E65" s="73"/>
      <c r="F65" s="73"/>
      <c r="G65" s="72"/>
      <c r="H65" s="116"/>
      <c r="I65" s="141"/>
      <c r="J65" s="57"/>
      <c r="K65" s="77"/>
      <c r="L65" s="77"/>
      <c r="M65" s="77"/>
    </row>
    <row r="66" spans="2:13" ht="26.25" thickBot="1">
      <c r="B66" s="118" t="s">
        <v>86</v>
      </c>
      <c r="C66" s="119" t="s">
        <v>33</v>
      </c>
      <c r="D66" s="72"/>
      <c r="E66" s="213" t="s">
        <v>95</v>
      </c>
      <c r="F66" s="213" t="s">
        <v>84</v>
      </c>
      <c r="G66" s="72"/>
      <c r="H66" s="142" t="s">
        <v>34</v>
      </c>
      <c r="I66" s="143" t="s">
        <v>80</v>
      </c>
      <c r="K66" s="76" t="s">
        <v>40</v>
      </c>
      <c r="L66" s="76" t="s">
        <v>41</v>
      </c>
      <c r="M66" s="76" t="s">
        <v>42</v>
      </c>
    </row>
    <row r="67" spans="2:13" ht="12.75">
      <c r="B67" s="120"/>
      <c r="C67" s="121"/>
      <c r="D67" s="69"/>
      <c r="E67" s="122"/>
      <c r="F67" s="122"/>
      <c r="G67" s="69"/>
      <c r="H67" s="144"/>
      <c r="I67" s="145"/>
      <c r="J67" s="57"/>
      <c r="K67" s="186"/>
      <c r="L67" s="186"/>
      <c r="M67" s="186"/>
    </row>
    <row r="68" spans="2:15" ht="12.75">
      <c r="B68" s="198" t="s">
        <v>109</v>
      </c>
      <c r="C68" s="124"/>
      <c r="D68" s="83"/>
      <c r="E68" s="146">
        <f>IF(' A. Assess Capacity'!N68="","",' A. Assess Capacity'!N68)</f>
      </c>
      <c r="F68" s="146">
        <f>IF(' A. Assess Capacity'!O68="","",' A. Assess Capacity'!O68)</f>
      </c>
      <c r="G68" s="70"/>
      <c r="H68" s="160">
        <f>IF('C. Define CD Response'!H68="","",'C. Define CD Response'!H68)</f>
      </c>
      <c r="I68" s="125">
        <f>IF('C. Define CD Response'!I68="","",'C. Define CD Response'!I68)</f>
      </c>
      <c r="J68" s="70"/>
      <c r="K68" s="129"/>
      <c r="L68" s="129"/>
      <c r="M68" s="129"/>
      <c r="O68" s="80"/>
    </row>
    <row r="69" spans="2:15" ht="51" outlineLevel="1">
      <c r="B69" s="123"/>
      <c r="C69" s="125" t="str">
        <f>IF(' A. Assess Capacity'!L69="","",' A. Assess Capacity'!L69)</f>
        <v>Does the organisation have the capacity to develop comprehensive accountability mechanisms based on a thorough analysis of key accountability issues?</v>
      </c>
      <c r="D69" s="83"/>
      <c r="E69" s="147">
        <f>IF(' A. Assess Capacity'!N69="","",' A. Assess Capacity'!N69)</f>
      </c>
      <c r="F69" s="146">
        <f>IF(' A. Assess Capacity'!O69="","",' A. Assess Capacity'!O69)</f>
      </c>
      <c r="G69" s="70"/>
      <c r="H69" s="160">
        <f>IF('C. Define CD Response'!H69="","",'C. Define CD Response'!H69)</f>
      </c>
      <c r="I69" s="125">
        <f>IF('C. Define CD Response'!I69="","",'C. Define CD Response'!I69)</f>
      </c>
      <c r="J69" s="70"/>
      <c r="K69" s="129"/>
      <c r="L69" s="129"/>
      <c r="M69" s="129"/>
      <c r="O69" s="80"/>
    </row>
    <row r="70" spans="2:15" ht="12.75" outlineLevel="1">
      <c r="B70" s="123"/>
      <c r="C70" s="125">
        <f>IF(' A. Assess Capacity'!L70="","",' A. Assess Capacity'!L70)</f>
      </c>
      <c r="D70" s="83"/>
      <c r="E70" s="147">
        <f>IF(' A. Assess Capacity'!N70="","",' A. Assess Capacity'!N70)</f>
      </c>
      <c r="F70" s="146">
        <f>IF(' A. Assess Capacity'!O70="","",' A. Assess Capacity'!O70)</f>
      </c>
      <c r="G70" s="70"/>
      <c r="H70" s="160">
        <f>IF('C. Define CD Response'!H70="","",'C. Define CD Response'!H70)</f>
      </c>
      <c r="I70" s="125">
        <f>IF('C. Define CD Response'!I70="","",'C. Define CD Response'!I70)</f>
      </c>
      <c r="J70" s="70"/>
      <c r="K70" s="129"/>
      <c r="L70" s="129"/>
      <c r="M70" s="129"/>
      <c r="O70" s="80"/>
    </row>
    <row r="71" spans="2:15" ht="12.75" outlineLevel="1">
      <c r="B71" s="123"/>
      <c r="C71" s="125">
        <f>IF(' A. Assess Capacity'!L71="","",' A. Assess Capacity'!L71)</f>
      </c>
      <c r="D71" s="83"/>
      <c r="E71" s="147">
        <f>IF(' A. Assess Capacity'!N71="","",' A. Assess Capacity'!N71)</f>
      </c>
      <c r="F71" s="146">
        <f>IF(' A. Assess Capacity'!O71="","",' A. Assess Capacity'!O71)</f>
      </c>
      <c r="G71" s="70"/>
      <c r="H71" s="160">
        <f>IF('C. Define CD Response'!H71="","",'C. Define CD Response'!H71)</f>
      </c>
      <c r="I71" s="125">
        <f>IF('C. Define CD Response'!I71="","",'C. Define CD Response'!I71)</f>
      </c>
      <c r="J71" s="70"/>
      <c r="K71" s="129"/>
      <c r="L71" s="129"/>
      <c r="M71" s="129"/>
      <c r="O71" s="80"/>
    </row>
    <row r="72" spans="2:15" ht="12.75" outlineLevel="1">
      <c r="B72" s="123"/>
      <c r="C72" s="125">
        <f>IF(' A. Assess Capacity'!L72="","",' A. Assess Capacity'!L72)</f>
      </c>
      <c r="D72" s="83"/>
      <c r="E72" s="147">
        <f>IF(' A. Assess Capacity'!N72="","",' A. Assess Capacity'!N72)</f>
      </c>
      <c r="F72" s="146">
        <f>IF(' A. Assess Capacity'!O72="","",' A. Assess Capacity'!O72)</f>
      </c>
      <c r="G72" s="70"/>
      <c r="H72" s="160">
        <f>IF('C. Define CD Response'!H72="","",'C. Define CD Response'!H72)</f>
      </c>
      <c r="I72" s="125">
        <f>IF('C. Define CD Response'!I72="","",'C. Define CD Response'!I72)</f>
      </c>
      <c r="J72" s="70"/>
      <c r="K72" s="129"/>
      <c r="L72" s="129"/>
      <c r="M72" s="129"/>
      <c r="O72" s="80"/>
    </row>
    <row r="73" spans="2:15" ht="12.75" outlineLevel="1">
      <c r="B73" s="123"/>
      <c r="C73" s="125">
        <f>IF(' A. Assess Capacity'!L73="","",' A. Assess Capacity'!L73)</f>
      </c>
      <c r="D73" s="83"/>
      <c r="E73" s="147">
        <f>IF(' A. Assess Capacity'!N73="","",' A. Assess Capacity'!N73)</f>
      </c>
      <c r="F73" s="146">
        <f>IF(' A. Assess Capacity'!O73="","",' A. Assess Capacity'!O73)</f>
      </c>
      <c r="G73" s="70"/>
      <c r="H73" s="160">
        <f>IF('C. Define CD Response'!H73="","",'C. Define CD Response'!H73)</f>
      </c>
      <c r="I73" s="125">
        <f>IF('C. Define CD Response'!I73="","",'C. Define CD Response'!I73)</f>
      </c>
      <c r="J73" s="70"/>
      <c r="K73" s="129"/>
      <c r="L73" s="129"/>
      <c r="M73" s="129"/>
      <c r="O73" s="80"/>
    </row>
    <row r="74" spans="2:15" ht="12.75" outlineLevel="1">
      <c r="B74" s="123"/>
      <c r="C74" s="125">
        <f>IF(' A. Assess Capacity'!L74="","",' A. Assess Capacity'!L74)</f>
      </c>
      <c r="D74" s="83"/>
      <c r="E74" s="147">
        <f>IF(' A. Assess Capacity'!N74="","",' A. Assess Capacity'!N74)</f>
      </c>
      <c r="F74" s="146">
        <f>IF(' A. Assess Capacity'!O74="","",' A. Assess Capacity'!O74)</f>
      </c>
      <c r="G74" s="70"/>
      <c r="H74" s="160">
        <f>IF('C. Define CD Response'!H74="","",'C. Define CD Response'!H74)</f>
      </c>
      <c r="I74" s="125">
        <f>IF('C. Define CD Response'!I74="","",'C. Define CD Response'!I74)</f>
      </c>
      <c r="J74" s="70"/>
      <c r="K74" s="129"/>
      <c r="L74" s="129"/>
      <c r="M74" s="129"/>
      <c r="O74" s="80"/>
    </row>
    <row r="75" spans="2:15" ht="12.75">
      <c r="B75" s="198" t="s">
        <v>110</v>
      </c>
      <c r="C75" s="124"/>
      <c r="D75" s="83"/>
      <c r="E75" s="146">
        <f>IF(' A. Assess Capacity'!N75="","",' A. Assess Capacity'!N75)</f>
      </c>
      <c r="F75" s="146">
        <f>IF(' A. Assess Capacity'!O75="","",' A. Assess Capacity'!O75)</f>
      </c>
      <c r="G75" s="70"/>
      <c r="H75" s="160">
        <f>IF('C. Define CD Response'!H75="","",'C. Define CD Response'!H75)</f>
      </c>
      <c r="I75" s="125">
        <f>IF('C. Define CD Response'!I75="","",'C. Define CD Response'!I75)</f>
      </c>
      <c r="J75" s="70"/>
      <c r="K75" s="129"/>
      <c r="L75" s="129"/>
      <c r="M75" s="129"/>
      <c r="O75" s="58"/>
    </row>
    <row r="76" spans="2:15" ht="51" outlineLevel="1">
      <c r="B76" s="123"/>
      <c r="C76" s="125" t="str">
        <f>IF(' A. Assess Capacity'!L76="","",' A. Assess Capacity'!L76)</f>
        <v>Does the organisation have the capacity to fdevelop and manage accountability mechanisms to ensure formulation of clear policies and strategies?</v>
      </c>
      <c r="D76" s="83"/>
      <c r="E76" s="147">
        <f>IF(' A. Assess Capacity'!N76="","",' A. Assess Capacity'!N76)</f>
      </c>
      <c r="F76" s="146">
        <f>IF(' A. Assess Capacity'!O76="","",' A. Assess Capacity'!O76)</f>
      </c>
      <c r="G76" s="70"/>
      <c r="H76" s="160">
        <f>IF('C. Define CD Response'!H76="","",'C. Define CD Response'!H76)</f>
      </c>
      <c r="I76" s="125">
        <f>IF('C. Define CD Response'!I76="","",'C. Define CD Response'!I76)</f>
      </c>
      <c r="J76" s="70"/>
      <c r="K76" s="129"/>
      <c r="L76" s="129"/>
      <c r="M76" s="129"/>
      <c r="O76" s="58"/>
    </row>
    <row r="77" spans="2:15" ht="12.75" outlineLevel="1">
      <c r="B77" s="123"/>
      <c r="C77" s="125">
        <f>IF(' A. Assess Capacity'!L77="","",' A. Assess Capacity'!L77)</f>
      </c>
      <c r="D77" s="83"/>
      <c r="E77" s="147">
        <f>IF(' A. Assess Capacity'!N77="","",' A. Assess Capacity'!N77)</f>
      </c>
      <c r="F77" s="146">
        <f>IF(' A. Assess Capacity'!O77="","",' A. Assess Capacity'!O77)</f>
      </c>
      <c r="G77" s="70"/>
      <c r="H77" s="160">
        <f>IF('C. Define CD Response'!H77="","",'C. Define CD Response'!H77)</f>
      </c>
      <c r="I77" s="125">
        <f>IF('C. Define CD Response'!I77="","",'C. Define CD Response'!I77)</f>
      </c>
      <c r="J77" s="70"/>
      <c r="K77" s="129"/>
      <c r="L77" s="129"/>
      <c r="M77" s="129"/>
      <c r="O77" s="58"/>
    </row>
    <row r="78" spans="2:15" ht="12.75" outlineLevel="1">
      <c r="B78" s="123"/>
      <c r="C78" s="125">
        <f>IF(' A. Assess Capacity'!L78="","",' A. Assess Capacity'!L78)</f>
      </c>
      <c r="D78" s="83"/>
      <c r="E78" s="147">
        <f>IF(' A. Assess Capacity'!N78="","",' A. Assess Capacity'!N78)</f>
      </c>
      <c r="F78" s="146">
        <f>IF(' A. Assess Capacity'!O78="","",' A. Assess Capacity'!O78)</f>
      </c>
      <c r="G78" s="70"/>
      <c r="H78" s="160">
        <f>IF('C. Define CD Response'!H78="","",'C. Define CD Response'!H78)</f>
      </c>
      <c r="I78" s="125">
        <f>IF('C. Define CD Response'!I78="","",'C. Define CD Response'!I78)</f>
      </c>
      <c r="J78" s="70"/>
      <c r="K78" s="129"/>
      <c r="L78" s="129"/>
      <c r="M78" s="129"/>
      <c r="O78" s="58"/>
    </row>
    <row r="79" spans="2:15" ht="12.75" outlineLevel="1">
      <c r="B79" s="123"/>
      <c r="C79" s="125">
        <f>IF(' A. Assess Capacity'!L79="","",' A. Assess Capacity'!L79)</f>
      </c>
      <c r="D79" s="83"/>
      <c r="E79" s="147">
        <f>IF(' A. Assess Capacity'!N79="","",' A. Assess Capacity'!N79)</f>
      </c>
      <c r="F79" s="146">
        <f>IF(' A. Assess Capacity'!O79="","",' A. Assess Capacity'!O79)</f>
      </c>
      <c r="G79" s="70"/>
      <c r="H79" s="160">
        <f>IF('C. Define CD Response'!H79="","",'C. Define CD Response'!H79)</f>
      </c>
      <c r="I79" s="125">
        <f>IF('C. Define CD Response'!I79="","",'C. Define CD Response'!I79)</f>
      </c>
      <c r="J79" s="70"/>
      <c r="K79" s="129"/>
      <c r="L79" s="129"/>
      <c r="M79" s="129"/>
      <c r="O79" s="58"/>
    </row>
    <row r="80" spans="2:15" ht="12.75" outlineLevel="1">
      <c r="B80" s="123"/>
      <c r="C80" s="125">
        <f>IF(' A. Assess Capacity'!L80="","",' A. Assess Capacity'!L80)</f>
      </c>
      <c r="D80" s="83"/>
      <c r="E80" s="147">
        <f>IF(' A. Assess Capacity'!N80="","",' A. Assess Capacity'!N80)</f>
      </c>
      <c r="F80" s="146">
        <f>IF(' A. Assess Capacity'!O80="","",' A. Assess Capacity'!O80)</f>
      </c>
      <c r="G80" s="70"/>
      <c r="H80" s="160">
        <f>IF('C. Define CD Response'!H80="","",'C. Define CD Response'!H80)</f>
      </c>
      <c r="I80" s="125">
        <f>IF('C. Define CD Response'!I80="","",'C. Define CD Response'!I80)</f>
      </c>
      <c r="J80" s="70"/>
      <c r="K80" s="129"/>
      <c r="L80" s="129"/>
      <c r="M80" s="129"/>
      <c r="O80" s="58"/>
    </row>
    <row r="81" spans="2:15" ht="12.75" outlineLevel="1">
      <c r="B81" s="123"/>
      <c r="C81" s="125">
        <f>IF(' A. Assess Capacity'!L81="","",' A. Assess Capacity'!L81)</f>
      </c>
      <c r="D81" s="83"/>
      <c r="E81" s="147">
        <f>IF(' A. Assess Capacity'!N81="","",' A. Assess Capacity'!N81)</f>
      </c>
      <c r="F81" s="146">
        <f>IF(' A. Assess Capacity'!O81="","",' A. Assess Capacity'!O81)</f>
      </c>
      <c r="G81" s="70"/>
      <c r="H81" s="160">
        <f>IF('C. Define CD Response'!H81="","",'C. Define CD Response'!H81)</f>
      </c>
      <c r="I81" s="125">
        <f>IF('C. Define CD Response'!I81="","",'C. Define CD Response'!I81)</f>
      </c>
      <c r="J81" s="70"/>
      <c r="K81" s="129"/>
      <c r="L81" s="129"/>
      <c r="M81" s="129"/>
      <c r="O81" s="58"/>
    </row>
    <row r="82" spans="2:15" ht="12.75">
      <c r="B82" s="198" t="s">
        <v>115</v>
      </c>
      <c r="C82" s="124"/>
      <c r="D82" s="83"/>
      <c r="E82" s="146">
        <f>IF(' A. Assess Capacity'!N82="","",' A. Assess Capacity'!N82)</f>
      </c>
      <c r="F82" s="146">
        <f>IF(' A. Assess Capacity'!O82="","",' A. Assess Capacity'!O82)</f>
      </c>
      <c r="G82" s="70"/>
      <c r="H82" s="160">
        <f>IF('C. Define CD Response'!H82="","",'C. Define CD Response'!H82)</f>
      </c>
      <c r="I82" s="125">
        <f>IF('C. Define CD Response'!I82="","",'C. Define CD Response'!I82)</f>
      </c>
      <c r="J82" s="70"/>
      <c r="K82" s="129"/>
      <c r="L82" s="129"/>
      <c r="M82" s="129"/>
      <c r="O82" s="58"/>
    </row>
    <row r="83" spans="2:15" ht="51" outlineLevel="1">
      <c r="B83" s="123"/>
      <c r="C83" s="125" t="str">
        <f>IF(' A. Assess Capacity'!L83="","",' A. Assess Capacity'!L83)</f>
        <v>Does the organisation have the capacity to manage accountability mechanisms regarding budget allocation and resource mobilization?</v>
      </c>
      <c r="D83" s="83"/>
      <c r="E83" s="147">
        <f>IF(' A. Assess Capacity'!N83="","",' A. Assess Capacity'!N83)</f>
      </c>
      <c r="F83" s="146">
        <f>IF(' A. Assess Capacity'!O83="","",' A. Assess Capacity'!O83)</f>
      </c>
      <c r="G83" s="70"/>
      <c r="H83" s="160">
        <f>IF('C. Define CD Response'!H83="","",'C. Define CD Response'!H83)</f>
      </c>
      <c r="I83" s="125">
        <f>IF('C. Define CD Response'!I83="","",'C. Define CD Response'!I83)</f>
      </c>
      <c r="J83" s="70"/>
      <c r="K83" s="129"/>
      <c r="L83" s="129"/>
      <c r="M83" s="129"/>
      <c r="O83" s="58"/>
    </row>
    <row r="84" spans="2:15" ht="12.75" outlineLevel="1">
      <c r="B84" s="123"/>
      <c r="C84" s="125">
        <f>IF(' A. Assess Capacity'!L84="","",' A. Assess Capacity'!L84)</f>
      </c>
      <c r="D84" s="83"/>
      <c r="E84" s="147">
        <f>IF(' A. Assess Capacity'!N84="","",' A. Assess Capacity'!N84)</f>
      </c>
      <c r="F84" s="146">
        <f>IF(' A. Assess Capacity'!O84="","",' A. Assess Capacity'!O84)</f>
      </c>
      <c r="G84" s="70"/>
      <c r="H84" s="160">
        <f>IF('C. Define CD Response'!H84="","",'C. Define CD Response'!H84)</f>
      </c>
      <c r="I84" s="125">
        <f>IF('C. Define CD Response'!I84="","",'C. Define CD Response'!I84)</f>
      </c>
      <c r="J84" s="70"/>
      <c r="K84" s="129"/>
      <c r="L84" s="129"/>
      <c r="M84" s="129"/>
      <c r="O84" s="58"/>
    </row>
    <row r="85" spans="2:15" ht="12.75" outlineLevel="1">
      <c r="B85" s="123"/>
      <c r="C85" s="125">
        <f>IF(' A. Assess Capacity'!L85="","",' A. Assess Capacity'!L85)</f>
      </c>
      <c r="D85" s="83"/>
      <c r="E85" s="147">
        <f>IF(' A. Assess Capacity'!N85="","",' A. Assess Capacity'!N85)</f>
      </c>
      <c r="F85" s="146">
        <f>IF(' A. Assess Capacity'!O85="","",' A. Assess Capacity'!O85)</f>
      </c>
      <c r="G85" s="70"/>
      <c r="H85" s="160">
        <f>IF('C. Define CD Response'!H85="","",'C. Define CD Response'!H85)</f>
      </c>
      <c r="I85" s="125">
        <f>IF('C. Define CD Response'!I85="","",'C. Define CD Response'!I85)</f>
      </c>
      <c r="J85" s="70"/>
      <c r="K85" s="129"/>
      <c r="L85" s="129"/>
      <c r="M85" s="129"/>
      <c r="O85" s="58"/>
    </row>
    <row r="86" spans="2:15" ht="12.75" outlineLevel="1">
      <c r="B86" s="123"/>
      <c r="C86" s="125">
        <f>IF(' A. Assess Capacity'!L86="","",' A. Assess Capacity'!L86)</f>
      </c>
      <c r="D86" s="83"/>
      <c r="E86" s="147">
        <f>IF(' A. Assess Capacity'!N86="","",' A. Assess Capacity'!N86)</f>
      </c>
      <c r="F86" s="146">
        <f>IF(' A. Assess Capacity'!O86="","",' A. Assess Capacity'!O86)</f>
      </c>
      <c r="G86" s="70"/>
      <c r="H86" s="160">
        <f>IF('C. Define CD Response'!H86="","",'C. Define CD Response'!H86)</f>
      </c>
      <c r="I86" s="125">
        <f>IF('C. Define CD Response'!I86="","",'C. Define CD Response'!I86)</f>
      </c>
      <c r="J86" s="70"/>
      <c r="K86" s="129"/>
      <c r="L86" s="129"/>
      <c r="M86" s="129"/>
      <c r="O86" s="58"/>
    </row>
    <row r="87" spans="2:15" ht="12.75" outlineLevel="1">
      <c r="B87" s="123"/>
      <c r="C87" s="125">
        <f>IF(' A. Assess Capacity'!L87="","",' A. Assess Capacity'!L87)</f>
      </c>
      <c r="D87" s="83"/>
      <c r="E87" s="147">
        <f>IF(' A. Assess Capacity'!N87="","",' A. Assess Capacity'!N87)</f>
      </c>
      <c r="F87" s="146">
        <f>IF(' A. Assess Capacity'!O87="","",' A. Assess Capacity'!O87)</f>
      </c>
      <c r="G87" s="70"/>
      <c r="H87" s="160">
        <f>IF('C. Define CD Response'!H87="","",'C. Define CD Response'!H87)</f>
      </c>
      <c r="I87" s="125">
        <f>IF('C. Define CD Response'!I87="","",'C. Define CD Response'!I87)</f>
      </c>
      <c r="J87" s="70"/>
      <c r="K87" s="129"/>
      <c r="L87" s="129"/>
      <c r="M87" s="129"/>
      <c r="O87" s="58"/>
    </row>
    <row r="88" spans="2:15" ht="12.75" outlineLevel="1">
      <c r="B88" s="123"/>
      <c r="C88" s="125">
        <f>IF(' A. Assess Capacity'!L88="","",' A. Assess Capacity'!L88)</f>
      </c>
      <c r="D88" s="83"/>
      <c r="E88" s="147">
        <f>IF(' A. Assess Capacity'!N88="","",' A. Assess Capacity'!N88)</f>
      </c>
      <c r="F88" s="146">
        <f>IF(' A. Assess Capacity'!O88="","",' A. Assess Capacity'!O88)</f>
      </c>
      <c r="G88" s="70"/>
      <c r="H88" s="160">
        <f>IF('C. Define CD Response'!H88="","",'C. Define CD Response'!H88)</f>
      </c>
      <c r="I88" s="125">
        <f>IF('C. Define CD Response'!I88="","",'C. Define CD Response'!I88)</f>
      </c>
      <c r="J88" s="70"/>
      <c r="K88" s="129"/>
      <c r="L88" s="129"/>
      <c r="M88" s="129"/>
      <c r="O88" s="58"/>
    </row>
    <row r="89" spans="2:15" ht="12.75">
      <c r="B89" s="198" t="s">
        <v>116</v>
      </c>
      <c r="C89" s="124"/>
      <c r="D89" s="83"/>
      <c r="E89" s="146">
        <f>IF(' A. Assess Capacity'!N89="","",' A. Assess Capacity'!N89)</f>
      </c>
      <c r="F89" s="146">
        <f>IF(' A. Assess Capacity'!O89="","",' A. Assess Capacity'!O89)</f>
      </c>
      <c r="G89" s="70"/>
      <c r="H89" s="160">
        <f>IF('C. Define CD Response'!H89="","",'C. Define CD Response'!H89)</f>
      </c>
      <c r="I89" s="125">
        <f>IF('C. Define CD Response'!I89="","",'C. Define CD Response'!I89)</f>
      </c>
      <c r="J89" s="70"/>
      <c r="K89" s="129"/>
      <c r="L89" s="129"/>
      <c r="M89" s="129"/>
      <c r="O89" s="58"/>
    </row>
    <row r="90" spans="2:15" ht="51" outlineLevel="1">
      <c r="B90" s="123"/>
      <c r="C90" s="125" t="str">
        <f>IF(' A. Assess Capacity'!L90="","",' A. Assess Capacity'!L90)</f>
        <v>Does the organisation have the capacity to implement and effectively enforce organization-wide accountability mechanisms?</v>
      </c>
      <c r="D90" s="83"/>
      <c r="E90" s="147">
        <f>IF(' A. Assess Capacity'!N90="","",' A. Assess Capacity'!N90)</f>
      </c>
      <c r="F90" s="146">
        <f>IF(' A. Assess Capacity'!O90="","",' A. Assess Capacity'!O90)</f>
      </c>
      <c r="G90" s="70"/>
      <c r="H90" s="160">
        <f>IF('C. Define CD Response'!H90="","",'C. Define CD Response'!H90)</f>
      </c>
      <c r="I90" s="125">
        <f>IF('C. Define CD Response'!I90="","",'C. Define CD Response'!I90)</f>
      </c>
      <c r="J90" s="70"/>
      <c r="K90" s="129"/>
      <c r="L90" s="129"/>
      <c r="M90" s="129"/>
      <c r="O90" s="58"/>
    </row>
    <row r="91" spans="2:15" ht="12.75" outlineLevel="1">
      <c r="B91" s="123"/>
      <c r="C91" s="125">
        <f>IF(' A. Assess Capacity'!L91="","",' A. Assess Capacity'!L91)</f>
      </c>
      <c r="D91" s="83"/>
      <c r="E91" s="147">
        <f>IF(' A. Assess Capacity'!N91="","",' A. Assess Capacity'!N91)</f>
      </c>
      <c r="F91" s="146">
        <f>IF(' A. Assess Capacity'!O91="","",' A. Assess Capacity'!O91)</f>
      </c>
      <c r="G91" s="70"/>
      <c r="H91" s="160">
        <f>IF('C. Define CD Response'!H91="","",'C. Define CD Response'!H91)</f>
      </c>
      <c r="I91" s="125">
        <f>IF('C. Define CD Response'!I91="","",'C. Define CD Response'!I91)</f>
      </c>
      <c r="J91" s="70"/>
      <c r="K91" s="129"/>
      <c r="L91" s="129"/>
      <c r="M91" s="129"/>
      <c r="O91" s="58"/>
    </row>
    <row r="92" spans="2:15" ht="12.75" outlineLevel="1">
      <c r="B92" s="123"/>
      <c r="C92" s="125">
        <f>IF(' A. Assess Capacity'!L92="","",' A. Assess Capacity'!L92)</f>
      </c>
      <c r="D92" s="83"/>
      <c r="E92" s="147">
        <f>IF(' A. Assess Capacity'!N92="","",' A. Assess Capacity'!N92)</f>
      </c>
      <c r="F92" s="146">
        <f>IF(' A. Assess Capacity'!O92="","",' A. Assess Capacity'!O92)</f>
      </c>
      <c r="G92" s="70"/>
      <c r="H92" s="160">
        <f>IF('C. Define CD Response'!H92="","",'C. Define CD Response'!H92)</f>
      </c>
      <c r="I92" s="125">
        <f>IF('C. Define CD Response'!I92="","",'C. Define CD Response'!I92)</f>
      </c>
      <c r="J92" s="70"/>
      <c r="K92" s="129"/>
      <c r="L92" s="129"/>
      <c r="M92" s="129"/>
      <c r="O92" s="58"/>
    </row>
    <row r="93" spans="2:15" ht="12.75" outlineLevel="1">
      <c r="B93" s="123"/>
      <c r="C93" s="125">
        <f>IF(' A. Assess Capacity'!L93="","",' A. Assess Capacity'!L93)</f>
      </c>
      <c r="D93" s="83"/>
      <c r="E93" s="147">
        <f>IF(' A. Assess Capacity'!N93="","",' A. Assess Capacity'!N93)</f>
      </c>
      <c r="F93" s="146">
        <f>IF(' A. Assess Capacity'!O93="","",' A. Assess Capacity'!O93)</f>
      </c>
      <c r="G93" s="70"/>
      <c r="H93" s="160">
        <f>IF('C. Define CD Response'!H93="","",'C. Define CD Response'!H93)</f>
      </c>
      <c r="I93" s="125">
        <f>IF('C. Define CD Response'!I93="","",'C. Define CD Response'!I93)</f>
      </c>
      <c r="J93" s="70"/>
      <c r="K93" s="129"/>
      <c r="L93" s="129"/>
      <c r="M93" s="129"/>
      <c r="O93" s="58"/>
    </row>
    <row r="94" spans="2:15" ht="12.75" outlineLevel="1">
      <c r="B94" s="123"/>
      <c r="C94" s="125">
        <f>IF(' A. Assess Capacity'!L94="","",' A. Assess Capacity'!L94)</f>
      </c>
      <c r="D94" s="83"/>
      <c r="E94" s="147">
        <f>IF(' A. Assess Capacity'!N94="","",' A. Assess Capacity'!N94)</f>
      </c>
      <c r="F94" s="146">
        <f>IF(' A. Assess Capacity'!O94="","",' A. Assess Capacity'!O94)</f>
      </c>
      <c r="G94" s="70"/>
      <c r="H94" s="160">
        <f>IF('C. Define CD Response'!H94="","",'C. Define CD Response'!H94)</f>
      </c>
      <c r="I94" s="125">
        <f>IF('C. Define CD Response'!I94="","",'C. Define CD Response'!I94)</f>
      </c>
      <c r="J94" s="70"/>
      <c r="K94" s="129"/>
      <c r="L94" s="129"/>
      <c r="M94" s="129"/>
      <c r="O94" s="58"/>
    </row>
    <row r="95" spans="2:15" ht="12.75" outlineLevel="1">
      <c r="B95" s="123"/>
      <c r="C95" s="125">
        <f>IF(' A. Assess Capacity'!L95="","",' A. Assess Capacity'!L95)</f>
      </c>
      <c r="D95" s="83"/>
      <c r="E95" s="147">
        <f>IF(' A. Assess Capacity'!N95="","",' A. Assess Capacity'!N95)</f>
      </c>
      <c r="F95" s="146">
        <f>IF(' A. Assess Capacity'!O95="","",' A. Assess Capacity'!O95)</f>
      </c>
      <c r="G95" s="70"/>
      <c r="H95" s="160">
        <f>IF('C. Define CD Response'!H95="","",'C. Define CD Response'!H95)</f>
      </c>
      <c r="I95" s="125">
        <f>IF('C. Define CD Response'!I95="","",'C. Define CD Response'!I95)</f>
      </c>
      <c r="J95" s="70"/>
      <c r="K95" s="129"/>
      <c r="L95" s="129"/>
      <c r="M95" s="129"/>
      <c r="O95" s="58"/>
    </row>
    <row r="96" spans="2:15" ht="12.75">
      <c r="B96" s="198" t="s">
        <v>113</v>
      </c>
      <c r="C96" s="124"/>
      <c r="D96" s="83"/>
      <c r="E96" s="146">
        <f>IF(' A. Assess Capacity'!N96="","",' A. Assess Capacity'!N96)</f>
      </c>
      <c r="F96" s="146">
        <f>IF(' A. Assess Capacity'!O96="","",' A. Assess Capacity'!O96)</f>
      </c>
      <c r="G96" s="70"/>
      <c r="H96" s="160">
        <f>IF('C. Define CD Response'!H96="","",'C. Define CD Response'!H96)</f>
      </c>
      <c r="I96" s="125">
        <f>IF('C. Define CD Response'!I96="","",'C. Define CD Response'!I96)</f>
      </c>
      <c r="J96" s="70"/>
      <c r="K96" s="129"/>
      <c r="L96" s="129"/>
      <c r="M96" s="129"/>
      <c r="O96" s="58"/>
    </row>
    <row r="97" spans="2:15" ht="51" outlineLevel="1">
      <c r="B97" s="123"/>
      <c r="C97" s="125" t="str">
        <f>IF(' A. Assess Capacity'!L97="","",' A. Assess Capacity'!L97)</f>
        <v>Does the organisation have the capacity to develop monitoring and evaluation mechanisms for enforcement of organizational accountability?</v>
      </c>
      <c r="D97" s="83"/>
      <c r="E97" s="147">
        <f>IF(' A. Assess Capacity'!N97="","",' A. Assess Capacity'!N97)</f>
      </c>
      <c r="F97" s="146">
        <f>IF(' A. Assess Capacity'!O97="","",' A. Assess Capacity'!O97)</f>
      </c>
      <c r="G97" s="70"/>
      <c r="H97" s="160">
        <f>IF('C. Define CD Response'!H97="","",'C. Define CD Response'!H97)</f>
      </c>
      <c r="I97" s="125">
        <f>IF('C. Define CD Response'!I97="","",'C. Define CD Response'!I97)</f>
      </c>
      <c r="J97" s="70"/>
      <c r="K97" s="129"/>
      <c r="L97" s="129"/>
      <c r="M97" s="129"/>
      <c r="O97" s="58"/>
    </row>
    <row r="98" spans="2:15" ht="12.75" outlineLevel="1">
      <c r="B98" s="123"/>
      <c r="C98" s="125">
        <f>IF(' A. Assess Capacity'!L98="","",' A. Assess Capacity'!L98)</f>
      </c>
      <c r="D98" s="83"/>
      <c r="E98" s="147">
        <f>IF(' A. Assess Capacity'!N98="","",' A. Assess Capacity'!N98)</f>
      </c>
      <c r="F98" s="146">
        <f>IF(' A. Assess Capacity'!O98="","",' A. Assess Capacity'!O98)</f>
      </c>
      <c r="G98" s="70"/>
      <c r="H98" s="160">
        <f>IF('C. Define CD Response'!H98="","",'C. Define CD Response'!H98)</f>
      </c>
      <c r="I98" s="125">
        <f>IF('C. Define CD Response'!I98="","",'C. Define CD Response'!I98)</f>
      </c>
      <c r="J98" s="70"/>
      <c r="K98" s="129"/>
      <c r="L98" s="129"/>
      <c r="M98" s="129"/>
      <c r="O98" s="58"/>
    </row>
    <row r="99" spans="2:15" ht="12.75" outlineLevel="1">
      <c r="B99" s="123"/>
      <c r="C99" s="125">
        <f>IF(' A. Assess Capacity'!L99="","",' A. Assess Capacity'!L99)</f>
      </c>
      <c r="D99" s="83"/>
      <c r="E99" s="147">
        <f>IF(' A. Assess Capacity'!N99="","",' A. Assess Capacity'!N99)</f>
      </c>
      <c r="F99" s="146">
        <f>IF(' A. Assess Capacity'!O99="","",' A. Assess Capacity'!O99)</f>
      </c>
      <c r="G99" s="70"/>
      <c r="H99" s="160">
        <f>IF('C. Define CD Response'!H99="","",'C. Define CD Response'!H99)</f>
      </c>
      <c r="I99" s="125">
        <f>IF('C. Define CD Response'!I99="","",'C. Define CD Response'!I99)</f>
      </c>
      <c r="J99" s="70"/>
      <c r="K99" s="129"/>
      <c r="L99" s="129"/>
      <c r="M99" s="129"/>
      <c r="O99" s="58"/>
    </row>
    <row r="100" spans="2:15" ht="12.75" outlineLevel="1">
      <c r="B100" s="123"/>
      <c r="C100" s="125">
        <f>IF(' A. Assess Capacity'!L100="","",' A. Assess Capacity'!L100)</f>
      </c>
      <c r="D100" s="83"/>
      <c r="E100" s="147">
        <f>IF(' A. Assess Capacity'!N100="","",' A. Assess Capacity'!N100)</f>
      </c>
      <c r="F100" s="146">
        <f>IF(' A. Assess Capacity'!O100="","",' A. Assess Capacity'!O100)</f>
      </c>
      <c r="G100" s="70"/>
      <c r="H100" s="160">
        <f>IF('C. Define CD Response'!H100="","",'C. Define CD Response'!H100)</f>
      </c>
      <c r="I100" s="125">
        <f>IF('C. Define CD Response'!I100="","",'C. Define CD Response'!I100)</f>
      </c>
      <c r="J100" s="70"/>
      <c r="K100" s="129"/>
      <c r="L100" s="129"/>
      <c r="M100" s="129"/>
      <c r="O100" s="58"/>
    </row>
    <row r="101" spans="2:15" ht="12.75" outlineLevel="1">
      <c r="B101" s="123"/>
      <c r="C101" s="125">
        <f>IF(' A. Assess Capacity'!L101="","",' A. Assess Capacity'!L101)</f>
      </c>
      <c r="D101" s="83"/>
      <c r="E101" s="147">
        <f>IF(' A. Assess Capacity'!N101="","",' A. Assess Capacity'!N101)</f>
      </c>
      <c r="F101" s="146">
        <f>IF(' A. Assess Capacity'!O101="","",' A. Assess Capacity'!O101)</f>
      </c>
      <c r="G101" s="70"/>
      <c r="H101" s="160">
        <f>IF('C. Define CD Response'!H101="","",'C. Define CD Response'!H101)</f>
      </c>
      <c r="I101" s="125">
        <f>IF('C. Define CD Response'!I101="","",'C. Define CD Response'!I101)</f>
      </c>
      <c r="J101" s="70"/>
      <c r="K101" s="129"/>
      <c r="L101" s="129"/>
      <c r="M101" s="129"/>
      <c r="O101" s="58"/>
    </row>
    <row r="102" spans="2:15" ht="13.5" outlineLevel="1" thickBot="1">
      <c r="B102" s="126"/>
      <c r="C102" s="127">
        <f>IF(' A. Assess Capacity'!L102="","",' A. Assess Capacity'!L102)</f>
      </c>
      <c r="D102" s="83"/>
      <c r="E102" s="148">
        <f>IF(' A. Assess Capacity'!N102="","",' A. Assess Capacity'!N102)</f>
      </c>
      <c r="F102" s="214">
        <f>IF(' A. Assess Capacity'!O102="","",' A. Assess Capacity'!O102)</f>
      </c>
      <c r="G102" s="70"/>
      <c r="H102" s="161">
        <f>IF('C. Define CD Response'!H102="","",'C. Define CD Response'!H102)</f>
      </c>
      <c r="I102" s="127">
        <f>IF('C. Define CD Response'!I102="","",'C. Define CD Response'!I102)</f>
      </c>
      <c r="J102" s="70"/>
      <c r="K102" s="129"/>
      <c r="L102" s="129"/>
      <c r="M102" s="129"/>
      <c r="O102" s="58"/>
    </row>
    <row r="103" spans="5:6" ht="12.75">
      <c r="E103" s="56"/>
      <c r="F103" s="56"/>
    </row>
    <row r="104" spans="5:6" ht="13.5" thickBot="1">
      <c r="E104" s="56"/>
      <c r="F104" s="56"/>
    </row>
    <row r="105" spans="2:7" ht="12.75">
      <c r="B105" s="168" t="s">
        <v>4</v>
      </c>
      <c r="C105" s="63"/>
      <c r="D105" s="64"/>
      <c r="E105" s="110"/>
      <c r="F105" s="110"/>
      <c r="G105" s="64"/>
    </row>
    <row r="106" spans="2:7" ht="13.5" thickBot="1">
      <c r="B106" s="111" t="str">
        <f>' A. Assess Capacity'!K106</f>
        <v>Access to Information, Development Knowledge and Technology</v>
      </c>
      <c r="C106" s="64"/>
      <c r="D106" s="64"/>
      <c r="E106" s="110"/>
      <c r="F106" s="110"/>
      <c r="G106" s="64"/>
    </row>
    <row r="107" spans="2:7" ht="13.5" thickBot="1">
      <c r="B107" s="63"/>
      <c r="C107" s="64"/>
      <c r="D107" s="64"/>
      <c r="E107" s="110"/>
      <c r="F107" s="110"/>
      <c r="G107" s="64"/>
    </row>
    <row r="108" spans="2:7" ht="12.75">
      <c r="B108" s="109" t="s">
        <v>3</v>
      </c>
      <c r="C108" s="64"/>
      <c r="D108" s="64"/>
      <c r="E108" s="110"/>
      <c r="F108" s="110"/>
      <c r="G108" s="64"/>
    </row>
    <row r="109" spans="2:7" ht="13.5" thickBot="1">
      <c r="B109" s="111" t="str">
        <f>' A. Assess Capacity'!K109</f>
        <v>Enabling Environment</v>
      </c>
      <c r="C109" s="64"/>
      <c r="D109" s="64"/>
      <c r="E109" s="110"/>
      <c r="F109" s="110"/>
      <c r="G109" s="64"/>
    </row>
    <row r="110" spans="2:7" ht="13.5" thickBot="1">
      <c r="B110" s="112"/>
      <c r="C110" s="69"/>
      <c r="D110" s="69"/>
      <c r="E110" s="78"/>
      <c r="F110" s="78"/>
      <c r="G110" s="69"/>
    </row>
    <row r="111" spans="2:7" ht="12.75">
      <c r="B111" s="109" t="s">
        <v>7</v>
      </c>
      <c r="C111" s="64"/>
      <c r="D111" s="70"/>
      <c r="E111" s="113"/>
      <c r="F111" s="113"/>
      <c r="G111" s="70"/>
    </row>
    <row r="112" spans="2:7" ht="13.5" thickBot="1">
      <c r="B112" s="114">
        <f>' A. Assess Capacity'!K112</f>
      </c>
      <c r="C112" s="58"/>
      <c r="D112" s="69"/>
      <c r="E112" s="78"/>
      <c r="F112" s="78"/>
      <c r="G112" s="69"/>
    </row>
    <row r="113" spans="2:7" ht="13.5" thickBot="1">
      <c r="B113" s="60"/>
      <c r="C113" s="60"/>
      <c r="D113" s="69"/>
      <c r="E113" s="78"/>
      <c r="F113" s="78"/>
      <c r="G113" s="69"/>
    </row>
    <row r="114" spans="2:13" ht="13.5" customHeight="1" thickBot="1">
      <c r="B114" s="236" t="s">
        <v>35</v>
      </c>
      <c r="C114" s="238"/>
      <c r="D114" s="115"/>
      <c r="E114" s="261" t="s">
        <v>30</v>
      </c>
      <c r="F114" s="262"/>
      <c r="G114" s="72"/>
      <c r="H114" s="261" t="s">
        <v>99</v>
      </c>
      <c r="I114" s="262"/>
      <c r="K114" s="261" t="s">
        <v>100</v>
      </c>
      <c r="L114" s="264"/>
      <c r="M114" s="262"/>
    </row>
    <row r="115" spans="2:13" ht="13.5" thickBot="1">
      <c r="B115" s="116"/>
      <c r="C115" s="72"/>
      <c r="D115" s="72"/>
      <c r="E115" s="73"/>
      <c r="F115" s="73"/>
      <c r="G115" s="72"/>
      <c r="H115" s="116"/>
      <c r="I115" s="141"/>
      <c r="J115" s="57"/>
      <c r="K115" s="77"/>
      <c r="L115" s="77"/>
      <c r="M115" s="77"/>
    </row>
    <row r="116" spans="2:13" ht="26.25" thickBot="1">
      <c r="B116" s="118" t="s">
        <v>86</v>
      </c>
      <c r="C116" s="119" t="s">
        <v>33</v>
      </c>
      <c r="D116" s="72"/>
      <c r="E116" s="213" t="s">
        <v>95</v>
      </c>
      <c r="F116" s="213" t="s">
        <v>84</v>
      </c>
      <c r="G116" s="72"/>
      <c r="H116" s="142" t="s">
        <v>34</v>
      </c>
      <c r="I116" s="143" t="s">
        <v>80</v>
      </c>
      <c r="K116" s="76" t="s">
        <v>40</v>
      </c>
      <c r="L116" s="76" t="s">
        <v>41</v>
      </c>
      <c r="M116" s="76" t="s">
        <v>42</v>
      </c>
    </row>
    <row r="117" spans="2:13" ht="12.75">
      <c r="B117" s="120"/>
      <c r="C117" s="121"/>
      <c r="D117" s="69"/>
      <c r="E117" s="122"/>
      <c r="F117" s="122"/>
      <c r="G117" s="69"/>
      <c r="H117" s="144"/>
      <c r="I117" s="145"/>
      <c r="J117" s="57"/>
      <c r="K117" s="186"/>
      <c r="L117" s="186"/>
      <c r="M117" s="186"/>
    </row>
    <row r="118" spans="2:15" ht="12.75">
      <c r="B118" s="198" t="s">
        <v>109</v>
      </c>
      <c r="C118" s="124"/>
      <c r="D118" s="83"/>
      <c r="E118" s="146">
        <f>IF(' A. Assess Capacity'!N118="","",' A. Assess Capacity'!N118)</f>
      </c>
      <c r="F118" s="146">
        <f>IF(' A. Assess Capacity'!O118="","",' A. Assess Capacity'!O118)</f>
      </c>
      <c r="G118" s="70"/>
      <c r="H118" s="160">
        <f>IF('C. Define CD Response'!H118="","",'C. Define CD Response'!H118)</f>
      </c>
      <c r="I118" s="125">
        <f>IF('C. Define CD Response'!I118="","",'C. Define CD Response'!I118)</f>
      </c>
      <c r="J118" s="70"/>
      <c r="K118" s="129"/>
      <c r="L118" s="129"/>
      <c r="M118" s="129"/>
      <c r="O118" s="80"/>
    </row>
    <row r="119" spans="2:15" ht="51" outlineLevel="1">
      <c r="B119" s="123"/>
      <c r="C119" s="125" t="str">
        <f>IF(' A. Assess Capacity'!L119="","",' A. Assess Capacity'!L119)</f>
        <v>Do authorities have the capacity to create a vision for equitable, broad and meaningful access to and provision of information, knowledge and know-how?</v>
      </c>
      <c r="D119" s="83"/>
      <c r="E119" s="147">
        <f>IF(' A. Assess Capacity'!N119="","",' A. Assess Capacity'!N119)</f>
      </c>
      <c r="F119" s="146">
        <f>IF(' A. Assess Capacity'!O119="","",' A. Assess Capacity'!O119)</f>
      </c>
      <c r="G119" s="70"/>
      <c r="H119" s="160">
        <f>IF('C. Define CD Response'!H119="","",'C. Define CD Response'!H119)</f>
      </c>
      <c r="I119" s="125">
        <f>IF('C. Define CD Response'!I119="","",'C. Define CD Response'!I119)</f>
      </c>
      <c r="J119" s="70"/>
      <c r="K119" s="129"/>
      <c r="L119" s="129"/>
      <c r="M119" s="129"/>
      <c r="O119" s="80"/>
    </row>
    <row r="120" spans="2:15" ht="12.75" outlineLevel="1">
      <c r="B120" s="123"/>
      <c r="C120" s="125">
        <f>IF(' A. Assess Capacity'!L120="","",' A. Assess Capacity'!L120)</f>
      </c>
      <c r="D120" s="83"/>
      <c r="E120" s="147">
        <f>IF(' A. Assess Capacity'!N120="","",' A. Assess Capacity'!N120)</f>
      </c>
      <c r="F120" s="146">
        <f>IF(' A. Assess Capacity'!O120="","",' A. Assess Capacity'!O120)</f>
      </c>
      <c r="G120" s="70"/>
      <c r="H120" s="160">
        <f>IF('C. Define CD Response'!H120="","",'C. Define CD Response'!H120)</f>
      </c>
      <c r="I120" s="125">
        <f>IF('C. Define CD Response'!I120="","",'C. Define CD Response'!I120)</f>
      </c>
      <c r="J120" s="70"/>
      <c r="K120" s="129"/>
      <c r="L120" s="129"/>
      <c r="M120" s="129"/>
      <c r="O120" s="80"/>
    </row>
    <row r="121" spans="2:15" ht="12.75" outlineLevel="1">
      <c r="B121" s="123"/>
      <c r="C121" s="125">
        <f>IF(' A. Assess Capacity'!L121="","",' A. Assess Capacity'!L121)</f>
      </c>
      <c r="D121" s="83"/>
      <c r="E121" s="147">
        <f>IF(' A. Assess Capacity'!N121="","",' A. Assess Capacity'!N121)</f>
      </c>
      <c r="F121" s="146">
        <f>IF(' A. Assess Capacity'!O121="","",' A. Assess Capacity'!O121)</f>
      </c>
      <c r="G121" s="70"/>
      <c r="H121" s="160">
        <f>IF('C. Define CD Response'!H121="","",'C. Define CD Response'!H121)</f>
      </c>
      <c r="I121" s="125">
        <f>IF('C. Define CD Response'!I121="","",'C. Define CD Response'!I121)</f>
      </c>
      <c r="J121" s="70"/>
      <c r="K121" s="129"/>
      <c r="L121" s="129"/>
      <c r="M121" s="129"/>
      <c r="O121" s="80"/>
    </row>
    <row r="122" spans="2:15" ht="12.75" outlineLevel="1">
      <c r="B122" s="123"/>
      <c r="C122" s="125">
        <f>IF(' A. Assess Capacity'!L122="","",' A. Assess Capacity'!L122)</f>
      </c>
      <c r="D122" s="83"/>
      <c r="E122" s="147">
        <f>IF(' A. Assess Capacity'!N122="","",' A. Assess Capacity'!N122)</f>
      </c>
      <c r="F122" s="146">
        <f>IF(' A. Assess Capacity'!O122="","",' A. Assess Capacity'!O122)</f>
      </c>
      <c r="G122" s="70"/>
      <c r="H122" s="160">
        <f>IF('C. Define CD Response'!H122="","",'C. Define CD Response'!H122)</f>
      </c>
      <c r="I122" s="125">
        <f>IF('C. Define CD Response'!I122="","",'C. Define CD Response'!I122)</f>
      </c>
      <c r="J122" s="70"/>
      <c r="K122" s="129"/>
      <c r="L122" s="129"/>
      <c r="M122" s="129"/>
      <c r="O122" s="80"/>
    </row>
    <row r="123" spans="2:15" ht="12.75" outlineLevel="1">
      <c r="B123" s="123"/>
      <c r="C123" s="125">
        <f>IF(' A. Assess Capacity'!L123="","",' A. Assess Capacity'!L123)</f>
      </c>
      <c r="D123" s="83"/>
      <c r="E123" s="147">
        <f>IF(' A. Assess Capacity'!N123="","",' A. Assess Capacity'!N123)</f>
      </c>
      <c r="F123" s="146">
        <f>IF(' A. Assess Capacity'!O123="","",' A. Assess Capacity'!O123)</f>
      </c>
      <c r="G123" s="70"/>
      <c r="H123" s="160">
        <f>IF('C. Define CD Response'!H123="","",'C. Define CD Response'!H123)</f>
      </c>
      <c r="I123" s="125">
        <f>IF('C. Define CD Response'!I123="","",'C. Define CD Response'!I123)</f>
      </c>
      <c r="J123" s="70"/>
      <c r="K123" s="129"/>
      <c r="L123" s="129"/>
      <c r="M123" s="129"/>
      <c r="O123" s="80"/>
    </row>
    <row r="124" spans="2:15" ht="12.75" outlineLevel="1">
      <c r="B124" s="123"/>
      <c r="C124" s="125">
        <f>IF(' A. Assess Capacity'!L124="","",' A. Assess Capacity'!L124)</f>
      </c>
      <c r="D124" s="83"/>
      <c r="E124" s="147">
        <f>IF(' A. Assess Capacity'!N124="","",' A. Assess Capacity'!N124)</f>
      </c>
      <c r="F124" s="146">
        <f>IF(' A. Assess Capacity'!O124="","",' A. Assess Capacity'!O124)</f>
      </c>
      <c r="G124" s="70"/>
      <c r="H124" s="160">
        <f>IF('C. Define CD Response'!H124="","",'C. Define CD Response'!H124)</f>
      </c>
      <c r="I124" s="125">
        <f>IF('C. Define CD Response'!I124="","",'C. Define CD Response'!I124)</f>
      </c>
      <c r="J124" s="70"/>
      <c r="K124" s="129"/>
      <c r="L124" s="129"/>
      <c r="M124" s="129"/>
      <c r="O124" s="80"/>
    </row>
    <row r="125" spans="2:15" ht="12.75">
      <c r="B125" s="198" t="s">
        <v>110</v>
      </c>
      <c r="C125" s="124"/>
      <c r="D125" s="83"/>
      <c r="E125" s="146">
        <f>IF(' A. Assess Capacity'!N125="","",' A. Assess Capacity'!N125)</f>
      </c>
      <c r="F125" s="146">
        <f>IF(' A. Assess Capacity'!O125="","",' A. Assess Capacity'!O125)</f>
      </c>
      <c r="G125" s="70"/>
      <c r="H125" s="160">
        <f>IF('C. Define CD Response'!H125="","",'C. Define CD Response'!H125)</f>
      </c>
      <c r="I125" s="125">
        <f>IF('C. Define CD Response'!I125="","",'C. Define CD Response'!I125)</f>
      </c>
      <c r="J125" s="70"/>
      <c r="K125" s="129"/>
      <c r="L125" s="129"/>
      <c r="M125" s="129"/>
      <c r="O125" s="58"/>
    </row>
    <row r="126" spans="2:15" ht="63.75" outlineLevel="1">
      <c r="B126" s="123"/>
      <c r="C126" s="125" t="str">
        <f>IF(' A. Assess Capacity'!L126="","",' A. Assess Capacity'!L126)</f>
        <v>Do authorities have the capacity to develop policies and strategies to ensure access to and provision of information, knowledge and technologythroughout the development and planning process?</v>
      </c>
      <c r="D126" s="83"/>
      <c r="E126" s="147">
        <f>IF(' A. Assess Capacity'!N126="","",' A. Assess Capacity'!N126)</f>
      </c>
      <c r="F126" s="146">
        <f>IF(' A. Assess Capacity'!O126="","",' A. Assess Capacity'!O126)</f>
      </c>
      <c r="G126" s="70"/>
      <c r="H126" s="160">
        <f>IF('C. Define CD Response'!H126="","",'C. Define CD Response'!H126)</f>
      </c>
      <c r="I126" s="125">
        <f>IF('C. Define CD Response'!I126="","",'C. Define CD Response'!I126)</f>
      </c>
      <c r="J126" s="70"/>
      <c r="K126" s="129"/>
      <c r="L126" s="129"/>
      <c r="M126" s="129"/>
      <c r="O126" s="58"/>
    </row>
    <row r="127" spans="2:15" ht="12.75" outlineLevel="1">
      <c r="B127" s="123"/>
      <c r="C127" s="125">
        <f>IF(' A. Assess Capacity'!L127="","",' A. Assess Capacity'!L127)</f>
      </c>
      <c r="D127" s="83"/>
      <c r="E127" s="147">
        <f>IF(' A. Assess Capacity'!N127="","",' A. Assess Capacity'!N127)</f>
      </c>
      <c r="F127" s="146">
        <f>IF(' A. Assess Capacity'!O127="","",' A. Assess Capacity'!O127)</f>
      </c>
      <c r="G127" s="70"/>
      <c r="H127" s="160">
        <f>IF('C. Define CD Response'!H127="","",'C. Define CD Response'!H127)</f>
      </c>
      <c r="I127" s="125">
        <f>IF('C. Define CD Response'!I127="","",'C. Define CD Response'!I127)</f>
      </c>
      <c r="J127" s="70"/>
      <c r="K127" s="129"/>
      <c r="L127" s="129"/>
      <c r="M127" s="129"/>
      <c r="O127" s="58"/>
    </row>
    <row r="128" spans="2:15" ht="12.75" outlineLevel="1">
      <c r="B128" s="123"/>
      <c r="C128" s="125">
        <f>IF(' A. Assess Capacity'!L128="","",' A. Assess Capacity'!L128)</f>
      </c>
      <c r="D128" s="83"/>
      <c r="E128" s="147">
        <f>IF(' A. Assess Capacity'!N128="","",' A. Assess Capacity'!N128)</f>
      </c>
      <c r="F128" s="146">
        <f>IF(' A. Assess Capacity'!O128="","",' A. Assess Capacity'!O128)</f>
      </c>
      <c r="G128" s="70"/>
      <c r="H128" s="160">
        <f>IF('C. Define CD Response'!H128="","",'C. Define CD Response'!H128)</f>
      </c>
      <c r="I128" s="125">
        <f>IF('C. Define CD Response'!I128="","",'C. Define CD Response'!I128)</f>
      </c>
      <c r="J128" s="70"/>
      <c r="K128" s="129"/>
      <c r="L128" s="129"/>
      <c r="M128" s="129"/>
      <c r="O128" s="58"/>
    </row>
    <row r="129" spans="2:15" ht="12.75" outlineLevel="1">
      <c r="B129" s="123"/>
      <c r="C129" s="125">
        <f>IF(' A. Assess Capacity'!L129="","",' A. Assess Capacity'!L129)</f>
      </c>
      <c r="D129" s="83"/>
      <c r="E129" s="147">
        <f>IF(' A. Assess Capacity'!N129="","",' A. Assess Capacity'!N129)</f>
      </c>
      <c r="F129" s="146">
        <f>IF(' A. Assess Capacity'!O129="","",' A. Assess Capacity'!O129)</f>
      </c>
      <c r="G129" s="70"/>
      <c r="H129" s="160">
        <f>IF('C. Define CD Response'!H129="","",'C. Define CD Response'!H129)</f>
      </c>
      <c r="I129" s="125">
        <f>IF('C. Define CD Response'!I129="","",'C. Define CD Response'!I129)</f>
      </c>
      <c r="J129" s="70"/>
      <c r="K129" s="129"/>
      <c r="L129" s="129"/>
      <c r="M129" s="129"/>
      <c r="O129" s="58"/>
    </row>
    <row r="130" spans="2:15" ht="12.75" outlineLevel="1">
      <c r="B130" s="123"/>
      <c r="C130" s="125">
        <f>IF(' A. Assess Capacity'!L130="","",' A. Assess Capacity'!L130)</f>
      </c>
      <c r="D130" s="83"/>
      <c r="E130" s="147">
        <f>IF(' A. Assess Capacity'!N130="","",' A. Assess Capacity'!N130)</f>
      </c>
      <c r="F130" s="146">
        <f>IF(' A. Assess Capacity'!O130="","",' A. Assess Capacity'!O130)</f>
      </c>
      <c r="G130" s="70"/>
      <c r="H130" s="160">
        <f>IF('C. Define CD Response'!H130="","",'C. Define CD Response'!H130)</f>
      </c>
      <c r="I130" s="125">
        <f>IF('C. Define CD Response'!I130="","",'C. Define CD Response'!I130)</f>
      </c>
      <c r="J130" s="70"/>
      <c r="K130" s="129"/>
      <c r="L130" s="129"/>
      <c r="M130" s="129"/>
      <c r="O130" s="58"/>
    </row>
    <row r="131" spans="2:15" ht="12.75" outlineLevel="1">
      <c r="B131" s="123"/>
      <c r="C131" s="125">
        <f>IF(' A. Assess Capacity'!L131="","",' A. Assess Capacity'!L131)</f>
      </c>
      <c r="D131" s="83"/>
      <c r="E131" s="147">
        <f>IF(' A. Assess Capacity'!N131="","",' A. Assess Capacity'!N131)</f>
      </c>
      <c r="F131" s="146">
        <f>IF(' A. Assess Capacity'!O131="","",' A. Assess Capacity'!O131)</f>
      </c>
      <c r="G131" s="70"/>
      <c r="H131" s="160">
        <f>IF('C. Define CD Response'!H131="","",'C. Define CD Response'!H131)</f>
      </c>
      <c r="I131" s="125">
        <f>IF('C. Define CD Response'!I131="","",'C. Define CD Response'!I131)</f>
      </c>
      <c r="J131" s="70"/>
      <c r="K131" s="129"/>
      <c r="L131" s="129"/>
      <c r="M131" s="129"/>
      <c r="O131" s="58"/>
    </row>
    <row r="132" spans="2:15" ht="12.75">
      <c r="B132" s="198" t="s">
        <v>115</v>
      </c>
      <c r="C132" s="124"/>
      <c r="D132" s="83"/>
      <c r="E132" s="146">
        <f>IF(' A. Assess Capacity'!N132="","",' A. Assess Capacity'!N132)</f>
      </c>
      <c r="F132" s="146">
        <f>IF(' A. Assess Capacity'!O132="","",' A. Assess Capacity'!O132)</f>
      </c>
      <c r="G132" s="70"/>
      <c r="H132" s="160">
        <f>IF('C. Define CD Response'!H132="","",'C. Define CD Response'!H132)</f>
      </c>
      <c r="I132" s="125">
        <f>IF('C. Define CD Response'!I132="","",'C. Define CD Response'!I132)</f>
      </c>
      <c r="J132" s="70"/>
      <c r="K132" s="129"/>
      <c r="L132" s="129"/>
      <c r="M132" s="129"/>
      <c r="O132" s="58"/>
    </row>
    <row r="133" spans="2:15" ht="63.75" outlineLevel="1">
      <c r="B133" s="123"/>
      <c r="C133" s="125" t="str">
        <f>IF(' A. Assess Capacity'!L133="","",' A. Assess Capacity'!L133)</f>
        <v>Do authorities have the capacity to assess budgeting needs and resource allocations for developing capacity in areas of information management and strategy formulation?</v>
      </c>
      <c r="D133" s="83"/>
      <c r="E133" s="147">
        <f>IF(' A. Assess Capacity'!N133="","",' A. Assess Capacity'!N133)</f>
      </c>
      <c r="F133" s="146">
        <f>IF(' A. Assess Capacity'!O133="","",' A. Assess Capacity'!O133)</f>
      </c>
      <c r="G133" s="70"/>
      <c r="H133" s="160">
        <f>IF('C. Define CD Response'!H133="","",'C. Define CD Response'!H133)</f>
      </c>
      <c r="I133" s="125">
        <f>IF('C. Define CD Response'!I133="","",'C. Define CD Response'!I133)</f>
      </c>
      <c r="J133" s="70"/>
      <c r="K133" s="129"/>
      <c r="L133" s="129"/>
      <c r="M133" s="129"/>
      <c r="O133" s="58"/>
    </row>
    <row r="134" spans="2:15" ht="12.75" outlineLevel="1">
      <c r="B134" s="123"/>
      <c r="C134" s="125">
        <f>IF(' A. Assess Capacity'!L134="","",' A. Assess Capacity'!L134)</f>
      </c>
      <c r="D134" s="83"/>
      <c r="E134" s="147">
        <f>IF(' A. Assess Capacity'!N134="","",' A. Assess Capacity'!N134)</f>
      </c>
      <c r="F134" s="146">
        <f>IF(' A. Assess Capacity'!O134="","",' A. Assess Capacity'!O134)</f>
      </c>
      <c r="G134" s="70"/>
      <c r="H134" s="160">
        <f>IF('C. Define CD Response'!H134="","",'C. Define CD Response'!H134)</f>
      </c>
      <c r="I134" s="125">
        <f>IF('C. Define CD Response'!I134="","",'C. Define CD Response'!I134)</f>
      </c>
      <c r="J134" s="70"/>
      <c r="K134" s="129"/>
      <c r="L134" s="129"/>
      <c r="M134" s="129"/>
      <c r="O134" s="58"/>
    </row>
    <row r="135" spans="2:15" ht="12.75" outlineLevel="1">
      <c r="B135" s="123"/>
      <c r="C135" s="125">
        <f>IF(' A. Assess Capacity'!L135="","",' A. Assess Capacity'!L135)</f>
      </c>
      <c r="D135" s="83"/>
      <c r="E135" s="147">
        <f>IF(' A. Assess Capacity'!N135="","",' A. Assess Capacity'!N135)</f>
      </c>
      <c r="F135" s="146">
        <f>IF(' A. Assess Capacity'!O135="","",' A. Assess Capacity'!O135)</f>
      </c>
      <c r="G135" s="70"/>
      <c r="H135" s="160">
        <f>IF('C. Define CD Response'!H135="","",'C. Define CD Response'!H135)</f>
      </c>
      <c r="I135" s="125">
        <f>IF('C. Define CD Response'!I135="","",'C. Define CD Response'!I135)</f>
      </c>
      <c r="J135" s="70"/>
      <c r="K135" s="129"/>
      <c r="L135" s="129"/>
      <c r="M135" s="129"/>
      <c r="O135" s="58"/>
    </row>
    <row r="136" spans="2:15" ht="12.75" outlineLevel="1">
      <c r="B136" s="123"/>
      <c r="C136" s="125">
        <f>IF(' A. Assess Capacity'!L136="","",' A. Assess Capacity'!L136)</f>
      </c>
      <c r="D136" s="83"/>
      <c r="E136" s="147">
        <f>IF(' A. Assess Capacity'!N136="","",' A. Assess Capacity'!N136)</f>
      </c>
      <c r="F136" s="146">
        <f>IF(' A. Assess Capacity'!O136="","",' A. Assess Capacity'!O136)</f>
      </c>
      <c r="G136" s="70"/>
      <c r="H136" s="160">
        <f>IF('C. Define CD Response'!H136="","",'C. Define CD Response'!H136)</f>
      </c>
      <c r="I136" s="125">
        <f>IF('C. Define CD Response'!I136="","",'C. Define CD Response'!I136)</f>
      </c>
      <c r="J136" s="70"/>
      <c r="K136" s="129"/>
      <c r="L136" s="129"/>
      <c r="M136" s="129"/>
      <c r="O136" s="58"/>
    </row>
    <row r="137" spans="2:15" ht="12.75" outlineLevel="1">
      <c r="B137" s="123"/>
      <c r="C137" s="125">
        <f>IF(' A. Assess Capacity'!L137="","",' A. Assess Capacity'!L137)</f>
      </c>
      <c r="D137" s="83"/>
      <c r="E137" s="147">
        <f>IF(' A. Assess Capacity'!N137="","",' A. Assess Capacity'!N137)</f>
      </c>
      <c r="F137" s="146">
        <f>IF(' A. Assess Capacity'!O137="","",' A. Assess Capacity'!O137)</f>
      </c>
      <c r="G137" s="70"/>
      <c r="H137" s="160">
        <f>IF('C. Define CD Response'!H137="","",'C. Define CD Response'!H137)</f>
      </c>
      <c r="I137" s="125">
        <f>IF('C. Define CD Response'!I137="","",'C. Define CD Response'!I137)</f>
      </c>
      <c r="J137" s="70"/>
      <c r="K137" s="129"/>
      <c r="L137" s="129"/>
      <c r="M137" s="129"/>
      <c r="O137" s="58"/>
    </row>
    <row r="138" spans="2:15" ht="12.75" outlineLevel="1">
      <c r="B138" s="123"/>
      <c r="C138" s="125">
        <f>IF(' A. Assess Capacity'!L138="","",' A. Assess Capacity'!L138)</f>
      </c>
      <c r="D138" s="83"/>
      <c r="E138" s="147">
        <f>IF(' A. Assess Capacity'!N138="","",' A. Assess Capacity'!N138)</f>
      </c>
      <c r="F138" s="146">
        <f>IF(' A. Assess Capacity'!O138="","",' A. Assess Capacity'!O138)</f>
      </c>
      <c r="G138" s="70"/>
      <c r="H138" s="160">
        <f>IF('C. Define CD Response'!H138="","",'C. Define CD Response'!H138)</f>
      </c>
      <c r="I138" s="125">
        <f>IF('C. Define CD Response'!I138="","",'C. Define CD Response'!I138)</f>
      </c>
      <c r="J138" s="70"/>
      <c r="K138" s="129"/>
      <c r="L138" s="129"/>
      <c r="M138" s="129"/>
      <c r="O138" s="58"/>
    </row>
    <row r="139" spans="2:15" ht="12.75">
      <c r="B139" s="198" t="s">
        <v>116</v>
      </c>
      <c r="C139" s="124"/>
      <c r="D139" s="83"/>
      <c r="E139" s="146">
        <f>IF(' A. Assess Capacity'!N139="","",' A. Assess Capacity'!N139)</f>
      </c>
      <c r="F139" s="146">
        <f>IF(' A. Assess Capacity'!O139="","",' A. Assess Capacity'!O139)</f>
      </c>
      <c r="G139" s="70"/>
      <c r="H139" s="160">
        <f>IF('C. Define CD Response'!H139="","",'C. Define CD Response'!H139)</f>
      </c>
      <c r="I139" s="125">
        <f>IF('C. Define CD Response'!I139="","",'C. Define CD Response'!I139)</f>
      </c>
      <c r="J139" s="70"/>
      <c r="K139" s="129"/>
      <c r="L139" s="129"/>
      <c r="M139" s="129"/>
      <c r="O139" s="58"/>
    </row>
    <row r="140" spans="2:15" ht="51" outlineLevel="1">
      <c r="B140" s="123"/>
      <c r="C140" s="125" t="str">
        <f>IF(' A. Assess Capacity'!L140="","",' A. Assess Capacity'!L140)</f>
        <v>Do authorities have the capacity to implement programmes and projects for improving access to information, knowledge and technology?</v>
      </c>
      <c r="D140" s="83"/>
      <c r="E140" s="147">
        <f>IF(' A. Assess Capacity'!N140="","",' A. Assess Capacity'!N140)</f>
      </c>
      <c r="F140" s="146">
        <f>IF(' A. Assess Capacity'!O140="","",' A. Assess Capacity'!O140)</f>
      </c>
      <c r="G140" s="70"/>
      <c r="H140" s="160">
        <f>IF('C. Define CD Response'!H140="","",'C. Define CD Response'!H140)</f>
      </c>
      <c r="I140" s="125">
        <f>IF('C. Define CD Response'!I140="","",'C. Define CD Response'!I140)</f>
      </c>
      <c r="J140" s="70"/>
      <c r="K140" s="129"/>
      <c r="L140" s="129"/>
      <c r="M140" s="129"/>
      <c r="O140" s="58"/>
    </row>
    <row r="141" spans="2:15" ht="12.75" outlineLevel="1">
      <c r="B141" s="123"/>
      <c r="C141" s="125">
        <f>IF(' A. Assess Capacity'!L141="","",' A. Assess Capacity'!L141)</f>
      </c>
      <c r="D141" s="83"/>
      <c r="E141" s="147">
        <f>IF(' A. Assess Capacity'!N141="","",' A. Assess Capacity'!N141)</f>
      </c>
      <c r="F141" s="146">
        <f>IF(' A. Assess Capacity'!O141="","",' A. Assess Capacity'!O141)</f>
      </c>
      <c r="G141" s="70"/>
      <c r="H141" s="160">
        <f>IF('C. Define CD Response'!H141="","",'C. Define CD Response'!H141)</f>
      </c>
      <c r="I141" s="125">
        <f>IF('C. Define CD Response'!I141="","",'C. Define CD Response'!I141)</f>
      </c>
      <c r="J141" s="70"/>
      <c r="K141" s="129"/>
      <c r="L141" s="129"/>
      <c r="M141" s="129"/>
      <c r="O141" s="58"/>
    </row>
    <row r="142" spans="2:15" ht="12.75" outlineLevel="1">
      <c r="B142" s="123"/>
      <c r="C142" s="125">
        <f>IF(' A. Assess Capacity'!L142="","",' A. Assess Capacity'!L142)</f>
      </c>
      <c r="D142" s="83"/>
      <c r="E142" s="147">
        <f>IF(' A. Assess Capacity'!N142="","",' A. Assess Capacity'!N142)</f>
      </c>
      <c r="F142" s="146">
        <f>IF(' A. Assess Capacity'!O142="","",' A. Assess Capacity'!O142)</f>
      </c>
      <c r="G142" s="70"/>
      <c r="H142" s="160">
        <f>IF('C. Define CD Response'!H142="","",'C. Define CD Response'!H142)</f>
      </c>
      <c r="I142" s="125">
        <f>IF('C. Define CD Response'!I142="","",'C. Define CD Response'!I142)</f>
      </c>
      <c r="J142" s="70"/>
      <c r="K142" s="129"/>
      <c r="L142" s="129"/>
      <c r="M142" s="129"/>
      <c r="O142" s="58"/>
    </row>
    <row r="143" spans="2:15" ht="12.75" outlineLevel="1">
      <c r="B143" s="123"/>
      <c r="C143" s="125">
        <f>IF(' A. Assess Capacity'!L143="","",' A. Assess Capacity'!L143)</f>
      </c>
      <c r="D143" s="83"/>
      <c r="E143" s="147">
        <f>IF(' A. Assess Capacity'!N143="","",' A. Assess Capacity'!N143)</f>
      </c>
      <c r="F143" s="146">
        <f>IF(' A. Assess Capacity'!O143="","",' A. Assess Capacity'!O143)</f>
      </c>
      <c r="G143" s="70"/>
      <c r="H143" s="160">
        <f>IF('C. Define CD Response'!H143="","",'C. Define CD Response'!H143)</f>
      </c>
      <c r="I143" s="125">
        <f>IF('C. Define CD Response'!I143="","",'C. Define CD Response'!I143)</f>
      </c>
      <c r="J143" s="70"/>
      <c r="K143" s="129"/>
      <c r="L143" s="129"/>
      <c r="M143" s="129"/>
      <c r="O143" s="58"/>
    </row>
    <row r="144" spans="2:15" ht="12.75" outlineLevel="1">
      <c r="B144" s="123"/>
      <c r="C144" s="125">
        <f>IF(' A. Assess Capacity'!L144="","",' A. Assess Capacity'!L144)</f>
      </c>
      <c r="D144" s="83"/>
      <c r="E144" s="147">
        <f>IF(' A. Assess Capacity'!N144="","",' A. Assess Capacity'!N144)</f>
      </c>
      <c r="F144" s="146">
        <f>IF(' A. Assess Capacity'!O144="","",' A. Assess Capacity'!O144)</f>
      </c>
      <c r="G144" s="70"/>
      <c r="H144" s="160">
        <f>IF('C. Define CD Response'!H144="","",'C. Define CD Response'!H144)</f>
      </c>
      <c r="I144" s="125">
        <f>IF('C. Define CD Response'!I144="","",'C. Define CD Response'!I144)</f>
      </c>
      <c r="J144" s="70"/>
      <c r="K144" s="129"/>
      <c r="L144" s="129"/>
      <c r="M144" s="129"/>
      <c r="O144" s="58"/>
    </row>
    <row r="145" spans="2:15" ht="12.75" outlineLevel="1">
      <c r="B145" s="123"/>
      <c r="C145" s="125">
        <f>IF(' A. Assess Capacity'!L145="","",' A. Assess Capacity'!L145)</f>
      </c>
      <c r="D145" s="83"/>
      <c r="E145" s="147">
        <f>IF(' A. Assess Capacity'!N145="","",' A. Assess Capacity'!N145)</f>
      </c>
      <c r="F145" s="146">
        <f>IF(' A. Assess Capacity'!O145="","",' A. Assess Capacity'!O145)</f>
      </c>
      <c r="G145" s="70"/>
      <c r="H145" s="160">
        <f>IF('C. Define CD Response'!H145="","",'C. Define CD Response'!H145)</f>
      </c>
      <c r="I145" s="125">
        <f>IF('C. Define CD Response'!I145="","",'C. Define CD Response'!I145)</f>
      </c>
      <c r="J145" s="70"/>
      <c r="K145" s="129"/>
      <c r="L145" s="129"/>
      <c r="M145" s="129"/>
      <c r="O145" s="58"/>
    </row>
    <row r="146" spans="2:15" ht="12.75">
      <c r="B146" s="198" t="s">
        <v>113</v>
      </c>
      <c r="C146" s="124"/>
      <c r="D146" s="83"/>
      <c r="E146" s="146">
        <f>IF(' A. Assess Capacity'!N146="","",' A. Assess Capacity'!N146)</f>
      </c>
      <c r="F146" s="146">
        <f>IF(' A. Assess Capacity'!O146="","",' A. Assess Capacity'!O146)</f>
      </c>
      <c r="G146" s="70"/>
      <c r="H146" s="160">
        <f>IF('C. Define CD Response'!H146="","",'C. Define CD Response'!H146)</f>
      </c>
      <c r="I146" s="125">
        <f>IF('C. Define CD Response'!I146="","",'C. Define CD Response'!I146)</f>
      </c>
      <c r="J146" s="70"/>
      <c r="K146" s="129"/>
      <c r="L146" s="129"/>
      <c r="M146" s="129"/>
      <c r="O146" s="58"/>
    </row>
    <row r="147" spans="2:15" ht="51" outlineLevel="1">
      <c r="B147" s="123"/>
      <c r="C147" s="125" t="str">
        <f>IF(' A. Assess Capacity'!L147="","",' A. Assess Capacity'!L147)</f>
        <v>Do authorities have the capacity to monitor and evaluate if citizens have easy access to information, knowledge and technology at all levels?</v>
      </c>
      <c r="D147" s="83"/>
      <c r="E147" s="147">
        <f>IF(' A. Assess Capacity'!N147="","",' A. Assess Capacity'!N147)</f>
      </c>
      <c r="F147" s="146">
        <f>IF(' A. Assess Capacity'!O147="","",' A. Assess Capacity'!O147)</f>
      </c>
      <c r="G147" s="70"/>
      <c r="H147" s="160">
        <f>IF('C. Define CD Response'!H147="","",'C. Define CD Response'!H147)</f>
      </c>
      <c r="I147" s="125">
        <f>IF('C. Define CD Response'!I147="","",'C. Define CD Response'!I147)</f>
      </c>
      <c r="J147" s="70"/>
      <c r="K147" s="129"/>
      <c r="L147" s="129"/>
      <c r="M147" s="129"/>
      <c r="O147" s="58"/>
    </row>
    <row r="148" spans="2:15" ht="12.75" outlineLevel="1">
      <c r="B148" s="123"/>
      <c r="C148" s="125">
        <f>IF(' A. Assess Capacity'!L148="","",' A. Assess Capacity'!L148)</f>
      </c>
      <c r="D148" s="83"/>
      <c r="E148" s="147">
        <f>IF(' A. Assess Capacity'!N148="","",' A. Assess Capacity'!N148)</f>
      </c>
      <c r="F148" s="146">
        <f>IF(' A. Assess Capacity'!O148="","",' A. Assess Capacity'!O148)</f>
      </c>
      <c r="G148" s="70"/>
      <c r="H148" s="160">
        <f>IF('C. Define CD Response'!H148="","",'C. Define CD Response'!H148)</f>
      </c>
      <c r="I148" s="125">
        <f>IF('C. Define CD Response'!I148="","",'C. Define CD Response'!I148)</f>
      </c>
      <c r="J148" s="70"/>
      <c r="K148" s="129"/>
      <c r="L148" s="129"/>
      <c r="M148" s="129"/>
      <c r="O148" s="58"/>
    </row>
    <row r="149" spans="2:15" ht="12.75" outlineLevel="1">
      <c r="B149" s="123"/>
      <c r="C149" s="125">
        <f>IF(' A. Assess Capacity'!L149="","",' A. Assess Capacity'!L149)</f>
      </c>
      <c r="D149" s="83"/>
      <c r="E149" s="147">
        <f>IF(' A. Assess Capacity'!N149="","",' A. Assess Capacity'!N149)</f>
      </c>
      <c r="F149" s="146">
        <f>IF(' A. Assess Capacity'!O149="","",' A. Assess Capacity'!O149)</f>
      </c>
      <c r="G149" s="70"/>
      <c r="H149" s="160">
        <f>IF('C. Define CD Response'!H149="","",'C. Define CD Response'!H149)</f>
      </c>
      <c r="I149" s="125">
        <f>IF('C. Define CD Response'!I149="","",'C. Define CD Response'!I149)</f>
      </c>
      <c r="J149" s="70"/>
      <c r="K149" s="129"/>
      <c r="L149" s="129"/>
      <c r="M149" s="129"/>
      <c r="O149" s="58"/>
    </row>
    <row r="150" spans="2:15" ht="12.75" outlineLevel="1">
      <c r="B150" s="123"/>
      <c r="C150" s="125">
        <f>IF(' A. Assess Capacity'!L150="","",' A. Assess Capacity'!L150)</f>
      </c>
      <c r="D150" s="83"/>
      <c r="E150" s="147">
        <f>IF(' A. Assess Capacity'!N150="","",' A. Assess Capacity'!N150)</f>
      </c>
      <c r="F150" s="146">
        <f>IF(' A. Assess Capacity'!O150="","",' A. Assess Capacity'!O150)</f>
      </c>
      <c r="G150" s="70"/>
      <c r="H150" s="160">
        <f>IF('C. Define CD Response'!H150="","",'C. Define CD Response'!H150)</f>
      </c>
      <c r="I150" s="125">
        <f>IF('C. Define CD Response'!I150="","",'C. Define CD Response'!I150)</f>
      </c>
      <c r="J150" s="70"/>
      <c r="K150" s="129"/>
      <c r="L150" s="129"/>
      <c r="M150" s="129"/>
      <c r="O150" s="58"/>
    </row>
    <row r="151" spans="2:15" ht="12.75" outlineLevel="1">
      <c r="B151" s="123"/>
      <c r="C151" s="125">
        <f>IF(' A. Assess Capacity'!L151="","",' A. Assess Capacity'!L151)</f>
      </c>
      <c r="D151" s="83"/>
      <c r="E151" s="147">
        <f>IF(' A. Assess Capacity'!N151="","",' A. Assess Capacity'!N151)</f>
      </c>
      <c r="F151" s="146">
        <f>IF(' A. Assess Capacity'!O151="","",' A. Assess Capacity'!O151)</f>
      </c>
      <c r="G151" s="70"/>
      <c r="H151" s="160">
        <f>IF('C. Define CD Response'!H151="","",'C. Define CD Response'!H151)</f>
      </c>
      <c r="I151" s="125">
        <f>IF('C. Define CD Response'!I151="","",'C. Define CD Response'!I151)</f>
      </c>
      <c r="J151" s="70"/>
      <c r="K151" s="129"/>
      <c r="L151" s="129"/>
      <c r="M151" s="129"/>
      <c r="O151" s="58"/>
    </row>
    <row r="152" spans="2:15" ht="13.5" outlineLevel="1" thickBot="1">
      <c r="B152" s="126"/>
      <c r="C152" s="127">
        <f>IF(' A. Assess Capacity'!L152="","",' A. Assess Capacity'!L152)</f>
      </c>
      <c r="D152" s="83"/>
      <c r="E152" s="148">
        <f>IF(' A. Assess Capacity'!N152="","",' A. Assess Capacity'!N152)</f>
      </c>
      <c r="F152" s="214">
        <f>IF(' A. Assess Capacity'!O152="","",' A. Assess Capacity'!O152)</f>
      </c>
      <c r="G152" s="70"/>
      <c r="H152" s="161">
        <f>IF('C. Define CD Response'!H152="","",'C. Define CD Response'!H152)</f>
      </c>
      <c r="I152" s="127">
        <f>IF('C. Define CD Response'!I152="","",'C. Define CD Response'!I152)</f>
      </c>
      <c r="J152" s="70"/>
      <c r="K152" s="129"/>
      <c r="L152" s="129"/>
      <c r="M152" s="129"/>
      <c r="O152" s="58"/>
    </row>
    <row r="153" spans="2:6" ht="12.75">
      <c r="B153" s="123"/>
      <c r="C153" s="83"/>
      <c r="D153" s="83"/>
      <c r="E153" s="128"/>
      <c r="F153" s="128"/>
    </row>
    <row r="154" spans="2:6" ht="13.5" thickBot="1">
      <c r="B154" s="123"/>
      <c r="C154" s="83"/>
      <c r="D154" s="83"/>
      <c r="E154" s="128"/>
      <c r="F154" s="128"/>
    </row>
    <row r="155" spans="2:7" ht="12.75">
      <c r="B155" s="109" t="s">
        <v>4</v>
      </c>
      <c r="C155" s="63"/>
      <c r="D155" s="64"/>
      <c r="E155" s="110"/>
      <c r="F155" s="110"/>
      <c r="G155" s="64"/>
    </row>
    <row r="156" spans="2:7" ht="26.25" thickBot="1">
      <c r="B156" s="167" t="str">
        <f>' A. Assess Capacity'!K156</f>
        <v>Access to Information, Development Knowledge and Technology</v>
      </c>
      <c r="C156" s="64"/>
      <c r="D156" s="64"/>
      <c r="E156" s="110"/>
      <c r="F156" s="110"/>
      <c r="G156" s="64"/>
    </row>
    <row r="157" spans="2:7" ht="13.5" thickBot="1">
      <c r="B157" s="63"/>
      <c r="C157" s="64"/>
      <c r="D157" s="64"/>
      <c r="E157" s="110"/>
      <c r="F157" s="110"/>
      <c r="G157" s="64"/>
    </row>
    <row r="158" spans="2:7" ht="12.75">
      <c r="B158" s="109" t="s">
        <v>3</v>
      </c>
      <c r="C158" s="64"/>
      <c r="D158" s="64"/>
      <c r="E158" s="110"/>
      <c r="F158" s="110"/>
      <c r="G158" s="64"/>
    </row>
    <row r="159" spans="2:7" ht="13.5" thickBot="1">
      <c r="B159" s="111" t="str">
        <f>' A. Assess Capacity'!K159</f>
        <v>Organisational</v>
      </c>
      <c r="C159" s="64"/>
      <c r="D159" s="64"/>
      <c r="E159" s="110"/>
      <c r="F159" s="110"/>
      <c r="G159" s="64"/>
    </row>
    <row r="160" spans="2:7" ht="13.5" thickBot="1">
      <c r="B160" s="112"/>
      <c r="C160" s="69"/>
      <c r="D160" s="69"/>
      <c r="E160" s="78"/>
      <c r="F160" s="78"/>
      <c r="G160" s="69"/>
    </row>
    <row r="161" spans="2:7" ht="12.75">
      <c r="B161" s="109" t="s">
        <v>7</v>
      </c>
      <c r="C161" s="64"/>
      <c r="D161" s="70"/>
      <c r="E161" s="113"/>
      <c r="F161" s="113"/>
      <c r="G161" s="70"/>
    </row>
    <row r="162" spans="2:7" ht="13.5" thickBot="1">
      <c r="B162" s="114">
        <f>' A. Assess Capacity'!K162</f>
      </c>
      <c r="C162" s="58"/>
      <c r="D162" s="69"/>
      <c r="E162" s="78"/>
      <c r="F162" s="78"/>
      <c r="G162" s="69"/>
    </row>
    <row r="163" spans="2:7" ht="13.5" thickBot="1">
      <c r="B163" s="60"/>
      <c r="C163" s="60"/>
      <c r="D163" s="69"/>
      <c r="E163" s="78"/>
      <c r="F163" s="78"/>
      <c r="G163" s="69"/>
    </row>
    <row r="164" spans="2:13" ht="13.5" customHeight="1" thickBot="1">
      <c r="B164" s="236" t="s">
        <v>35</v>
      </c>
      <c r="C164" s="238"/>
      <c r="D164" s="115"/>
      <c r="E164" s="261" t="s">
        <v>30</v>
      </c>
      <c r="F164" s="262"/>
      <c r="G164" s="72"/>
      <c r="H164" s="261" t="s">
        <v>99</v>
      </c>
      <c r="I164" s="262"/>
      <c r="K164" s="261" t="s">
        <v>100</v>
      </c>
      <c r="L164" s="264"/>
      <c r="M164" s="262"/>
    </row>
    <row r="165" spans="2:13" ht="13.5" thickBot="1">
      <c r="B165" s="116"/>
      <c r="C165" s="72"/>
      <c r="D165" s="72"/>
      <c r="E165" s="73"/>
      <c r="F165" s="73"/>
      <c r="G165" s="72"/>
      <c r="H165" s="116"/>
      <c r="I165" s="141"/>
      <c r="J165" s="57"/>
      <c r="K165" s="77"/>
      <c r="L165" s="77"/>
      <c r="M165" s="77"/>
    </row>
    <row r="166" spans="2:13" ht="26.25" thickBot="1">
      <c r="B166" s="118" t="s">
        <v>86</v>
      </c>
      <c r="C166" s="119" t="s">
        <v>33</v>
      </c>
      <c r="D166" s="72"/>
      <c r="E166" s="213" t="s">
        <v>95</v>
      </c>
      <c r="F166" s="213" t="s">
        <v>84</v>
      </c>
      <c r="G166" s="72"/>
      <c r="H166" s="142" t="s">
        <v>34</v>
      </c>
      <c r="I166" s="143" t="s">
        <v>80</v>
      </c>
      <c r="K166" s="76" t="s">
        <v>40</v>
      </c>
      <c r="L166" s="76" t="s">
        <v>41</v>
      </c>
      <c r="M166" s="76" t="s">
        <v>42</v>
      </c>
    </row>
    <row r="167" spans="2:13" ht="12.75">
      <c r="B167" s="120"/>
      <c r="C167" s="121"/>
      <c r="D167" s="69"/>
      <c r="E167" s="122"/>
      <c r="F167" s="122"/>
      <c r="G167" s="69"/>
      <c r="H167" s="144"/>
      <c r="I167" s="145"/>
      <c r="J167" s="57"/>
      <c r="K167" s="186"/>
      <c r="L167" s="186"/>
      <c r="M167" s="186"/>
    </row>
    <row r="168" spans="2:15" ht="12.75">
      <c r="B168" s="198" t="s">
        <v>109</v>
      </c>
      <c r="C168" s="124"/>
      <c r="D168" s="83"/>
      <c r="E168" s="146">
        <f>IF(' A. Assess Capacity'!N168="","",' A. Assess Capacity'!N168)</f>
      </c>
      <c r="F168" s="146">
        <f>IF(' A. Assess Capacity'!O168="","",' A. Assess Capacity'!O168)</f>
      </c>
      <c r="G168" s="70"/>
      <c r="H168" s="160">
        <f>IF('C. Define CD Response'!H168="","",'C. Define CD Response'!H168)</f>
      </c>
      <c r="I168" s="125">
        <f>IF('C. Define CD Response'!I168="","",'C. Define CD Response'!I168)</f>
      </c>
      <c r="J168" s="70"/>
      <c r="K168" s="129"/>
      <c r="L168" s="129"/>
      <c r="M168" s="129"/>
      <c r="O168" s="80"/>
    </row>
    <row r="169" spans="2:15" ht="51" outlineLevel="1">
      <c r="B169" s="123"/>
      <c r="C169" s="125" t="str">
        <f>IF(' A. Assess Capacity'!L169="","",' A. Assess Capacity'!L169)</f>
        <v>Does the organisation have the capacity to assess and analyze knowledge and information gaps at all levels for better targeting of programmes/services?</v>
      </c>
      <c r="D169" s="83"/>
      <c r="E169" s="147">
        <f>IF(' A. Assess Capacity'!N169="","",' A. Assess Capacity'!N169)</f>
      </c>
      <c r="F169" s="146">
        <f>IF(' A. Assess Capacity'!O169="","",' A. Assess Capacity'!O169)</f>
      </c>
      <c r="G169" s="70"/>
      <c r="H169" s="160">
        <f>IF('C. Define CD Response'!H169="","",'C. Define CD Response'!H169)</f>
      </c>
      <c r="I169" s="125">
        <f>IF('C. Define CD Response'!I169="","",'C. Define CD Response'!I169)</f>
      </c>
      <c r="J169" s="70"/>
      <c r="K169" s="129"/>
      <c r="L169" s="129"/>
      <c r="M169" s="129"/>
      <c r="O169" s="80"/>
    </row>
    <row r="170" spans="2:15" ht="12.75" outlineLevel="1">
      <c r="B170" s="123"/>
      <c r="C170" s="125">
        <f>IF(' A. Assess Capacity'!L170="","",' A. Assess Capacity'!L170)</f>
      </c>
      <c r="D170" s="83"/>
      <c r="E170" s="147">
        <f>IF(' A. Assess Capacity'!N170="","",' A. Assess Capacity'!N170)</f>
      </c>
      <c r="F170" s="146">
        <f>IF(' A. Assess Capacity'!O170="","",' A. Assess Capacity'!O170)</f>
      </c>
      <c r="G170" s="70"/>
      <c r="H170" s="160">
        <f>IF('C. Define CD Response'!H170="","",'C. Define CD Response'!H170)</f>
      </c>
      <c r="I170" s="125">
        <f>IF('C. Define CD Response'!I170="","",'C. Define CD Response'!I170)</f>
      </c>
      <c r="J170" s="70"/>
      <c r="K170" s="129"/>
      <c r="L170" s="129"/>
      <c r="M170" s="129"/>
      <c r="O170" s="80"/>
    </row>
    <row r="171" spans="2:15" ht="12.75" outlineLevel="1">
      <c r="B171" s="123"/>
      <c r="C171" s="125">
        <f>IF(' A. Assess Capacity'!L171="","",' A. Assess Capacity'!L171)</f>
      </c>
      <c r="D171" s="83"/>
      <c r="E171" s="147">
        <f>IF(' A. Assess Capacity'!N171="","",' A. Assess Capacity'!N171)</f>
      </c>
      <c r="F171" s="146">
        <f>IF(' A. Assess Capacity'!O171="","",' A. Assess Capacity'!O171)</f>
      </c>
      <c r="G171" s="70"/>
      <c r="H171" s="160">
        <f>IF('C. Define CD Response'!H171="","",'C. Define CD Response'!H171)</f>
      </c>
      <c r="I171" s="125">
        <f>IF('C. Define CD Response'!I171="","",'C. Define CD Response'!I171)</f>
      </c>
      <c r="J171" s="70"/>
      <c r="K171" s="129"/>
      <c r="L171" s="129"/>
      <c r="M171" s="129"/>
      <c r="O171" s="80"/>
    </row>
    <row r="172" spans="2:15" ht="12.75" outlineLevel="1">
      <c r="B172" s="123"/>
      <c r="C172" s="125">
        <f>IF(' A. Assess Capacity'!L172="","",' A. Assess Capacity'!L172)</f>
      </c>
      <c r="D172" s="83"/>
      <c r="E172" s="147">
        <f>IF(' A. Assess Capacity'!N172="","",' A. Assess Capacity'!N172)</f>
      </c>
      <c r="F172" s="146">
        <f>IF(' A. Assess Capacity'!O172="","",' A. Assess Capacity'!O172)</f>
      </c>
      <c r="G172" s="70"/>
      <c r="H172" s="160">
        <f>IF('C. Define CD Response'!H172="","",'C. Define CD Response'!H172)</f>
      </c>
      <c r="I172" s="125">
        <f>IF('C. Define CD Response'!I172="","",'C. Define CD Response'!I172)</f>
      </c>
      <c r="J172" s="70"/>
      <c r="K172" s="129"/>
      <c r="L172" s="129"/>
      <c r="M172" s="129"/>
      <c r="O172" s="80"/>
    </row>
    <row r="173" spans="2:15" ht="12.75" outlineLevel="1">
      <c r="B173" s="123"/>
      <c r="C173" s="125">
        <f>IF(' A. Assess Capacity'!L173="","",' A. Assess Capacity'!L173)</f>
      </c>
      <c r="D173" s="83"/>
      <c r="E173" s="147">
        <f>IF(' A. Assess Capacity'!N173="","",' A. Assess Capacity'!N173)</f>
      </c>
      <c r="F173" s="146">
        <f>IF(' A. Assess Capacity'!O173="","",' A. Assess Capacity'!O173)</f>
      </c>
      <c r="G173" s="70"/>
      <c r="H173" s="160">
        <f>IF('C. Define CD Response'!H173="","",'C. Define CD Response'!H173)</f>
      </c>
      <c r="I173" s="125">
        <f>IF('C. Define CD Response'!I173="","",'C. Define CD Response'!I173)</f>
      </c>
      <c r="J173" s="70"/>
      <c r="K173" s="129"/>
      <c r="L173" s="129"/>
      <c r="M173" s="129"/>
      <c r="O173" s="80"/>
    </row>
    <row r="174" spans="2:15" ht="12.75" outlineLevel="1">
      <c r="B174" s="123"/>
      <c r="C174" s="125">
        <f>IF(' A. Assess Capacity'!L174="","",' A. Assess Capacity'!L174)</f>
      </c>
      <c r="D174" s="83"/>
      <c r="E174" s="147">
        <f>IF(' A. Assess Capacity'!N174="","",' A. Assess Capacity'!N174)</f>
      </c>
      <c r="F174" s="146">
        <f>IF(' A. Assess Capacity'!O174="","",' A. Assess Capacity'!O174)</f>
      </c>
      <c r="G174" s="70"/>
      <c r="H174" s="160">
        <f>IF('C. Define CD Response'!H174="","",'C. Define CD Response'!H174)</f>
      </c>
      <c r="I174" s="125">
        <f>IF('C. Define CD Response'!I174="","",'C. Define CD Response'!I174)</f>
      </c>
      <c r="J174" s="70"/>
      <c r="K174" s="129"/>
      <c r="L174" s="129"/>
      <c r="M174" s="129"/>
      <c r="O174" s="80"/>
    </row>
    <row r="175" spans="2:15" ht="12.75">
      <c r="B175" s="198" t="s">
        <v>110</v>
      </c>
      <c r="C175" s="124"/>
      <c r="D175" s="83"/>
      <c r="E175" s="146">
        <f>IF(' A. Assess Capacity'!N175="","",' A. Assess Capacity'!N175)</f>
      </c>
      <c r="F175" s="146">
        <f>IF(' A. Assess Capacity'!O175="","",' A. Assess Capacity'!O175)</f>
      </c>
      <c r="G175" s="70"/>
      <c r="H175" s="160">
        <f>IF('C. Define CD Response'!H175="","",'C. Define CD Response'!H175)</f>
      </c>
      <c r="I175" s="125">
        <f>IF('C. Define CD Response'!I175="","",'C. Define CD Response'!I175)</f>
      </c>
      <c r="J175" s="70"/>
      <c r="K175" s="129"/>
      <c r="L175" s="129"/>
      <c r="M175" s="129"/>
      <c r="O175" s="58"/>
    </row>
    <row r="176" spans="2:15" ht="51" outlineLevel="1">
      <c r="B176" s="123"/>
      <c r="C176" s="125" t="str">
        <f>IF(' A. Assess Capacity'!L176="","",' A. Assess Capacity'!L176)</f>
        <v>Does the organisation have the capacity to formulate policies and strategies regarding information, knowledge and technology?</v>
      </c>
      <c r="D176" s="83"/>
      <c r="E176" s="147">
        <f>IF(' A. Assess Capacity'!N176="","",' A. Assess Capacity'!N176)</f>
      </c>
      <c r="F176" s="146">
        <f>IF(' A. Assess Capacity'!O176="","",' A. Assess Capacity'!O176)</f>
      </c>
      <c r="G176" s="70"/>
      <c r="H176" s="160">
        <f>IF('C. Define CD Response'!H176="","",'C. Define CD Response'!H176)</f>
      </c>
      <c r="I176" s="125">
        <f>IF('C. Define CD Response'!I176="","",'C. Define CD Response'!I176)</f>
      </c>
      <c r="J176" s="70"/>
      <c r="K176" s="129"/>
      <c r="L176" s="129"/>
      <c r="M176" s="129"/>
      <c r="O176" s="58"/>
    </row>
    <row r="177" spans="2:15" ht="12.75" outlineLevel="1">
      <c r="B177" s="123"/>
      <c r="C177" s="125">
        <f>IF(' A. Assess Capacity'!L177="","",' A. Assess Capacity'!L177)</f>
      </c>
      <c r="D177" s="83"/>
      <c r="E177" s="147">
        <f>IF(' A. Assess Capacity'!N177="","",' A. Assess Capacity'!N177)</f>
      </c>
      <c r="F177" s="146">
        <f>IF(' A. Assess Capacity'!O177="","",' A. Assess Capacity'!O177)</f>
      </c>
      <c r="G177" s="70"/>
      <c r="H177" s="160">
        <f>IF('C. Define CD Response'!H177="","",'C. Define CD Response'!H177)</f>
      </c>
      <c r="I177" s="125">
        <f>IF('C. Define CD Response'!I177="","",'C. Define CD Response'!I177)</f>
      </c>
      <c r="J177" s="70"/>
      <c r="K177" s="129"/>
      <c r="L177" s="129"/>
      <c r="M177" s="129"/>
      <c r="O177" s="58"/>
    </row>
    <row r="178" spans="2:15" ht="12.75" outlineLevel="1">
      <c r="B178" s="123"/>
      <c r="C178" s="125">
        <f>IF(' A. Assess Capacity'!L178="","",' A. Assess Capacity'!L178)</f>
      </c>
      <c r="D178" s="83"/>
      <c r="E178" s="147">
        <f>IF(' A. Assess Capacity'!N178="","",' A. Assess Capacity'!N178)</f>
      </c>
      <c r="F178" s="146">
        <f>IF(' A. Assess Capacity'!O178="","",' A. Assess Capacity'!O178)</f>
      </c>
      <c r="G178" s="70"/>
      <c r="H178" s="160">
        <f>IF('C. Define CD Response'!H178="","",'C. Define CD Response'!H178)</f>
      </c>
      <c r="I178" s="125">
        <f>IF('C. Define CD Response'!I178="","",'C. Define CD Response'!I178)</f>
      </c>
      <c r="J178" s="70"/>
      <c r="K178" s="129"/>
      <c r="L178" s="129"/>
      <c r="M178" s="129"/>
      <c r="O178" s="58"/>
    </row>
    <row r="179" spans="2:15" ht="12.75" outlineLevel="1">
      <c r="B179" s="123"/>
      <c r="C179" s="125">
        <f>IF(' A. Assess Capacity'!L179="","",' A. Assess Capacity'!L179)</f>
      </c>
      <c r="D179" s="83"/>
      <c r="E179" s="147">
        <f>IF(' A. Assess Capacity'!N179="","",' A. Assess Capacity'!N179)</f>
      </c>
      <c r="F179" s="146">
        <f>IF(' A. Assess Capacity'!O179="","",' A. Assess Capacity'!O179)</f>
      </c>
      <c r="G179" s="70"/>
      <c r="H179" s="160">
        <f>IF('C. Define CD Response'!H179="","",'C. Define CD Response'!H179)</f>
      </c>
      <c r="I179" s="125">
        <f>IF('C. Define CD Response'!I179="","",'C. Define CD Response'!I179)</f>
      </c>
      <c r="J179" s="70"/>
      <c r="K179" s="129"/>
      <c r="L179" s="129"/>
      <c r="M179" s="129"/>
      <c r="O179" s="58"/>
    </row>
    <row r="180" spans="2:15" ht="12.75" outlineLevel="1">
      <c r="B180" s="123"/>
      <c r="C180" s="125">
        <f>IF(' A. Assess Capacity'!L180="","",' A. Assess Capacity'!L180)</f>
      </c>
      <c r="D180" s="83"/>
      <c r="E180" s="147">
        <f>IF(' A. Assess Capacity'!N180="","",' A. Assess Capacity'!N180)</f>
      </c>
      <c r="F180" s="146">
        <f>IF(' A. Assess Capacity'!O180="","",' A. Assess Capacity'!O180)</f>
      </c>
      <c r="G180" s="70"/>
      <c r="H180" s="160">
        <f>IF('C. Define CD Response'!H180="","",'C. Define CD Response'!H180)</f>
      </c>
      <c r="I180" s="125">
        <f>IF('C. Define CD Response'!I180="","",'C. Define CD Response'!I180)</f>
      </c>
      <c r="J180" s="70"/>
      <c r="K180" s="129"/>
      <c r="L180" s="129"/>
      <c r="M180" s="129"/>
      <c r="O180" s="58"/>
    </row>
    <row r="181" spans="2:15" ht="12.75" outlineLevel="1">
      <c r="B181" s="123"/>
      <c r="C181" s="125">
        <f>IF(' A. Assess Capacity'!L181="","",' A. Assess Capacity'!L181)</f>
      </c>
      <c r="D181" s="83"/>
      <c r="E181" s="147">
        <f>IF(' A. Assess Capacity'!N181="","",' A. Assess Capacity'!N181)</f>
      </c>
      <c r="F181" s="146">
        <f>IF(' A. Assess Capacity'!O181="","",' A. Assess Capacity'!O181)</f>
      </c>
      <c r="G181" s="70"/>
      <c r="H181" s="160">
        <f>IF('C. Define CD Response'!H181="","",'C. Define CD Response'!H181)</f>
      </c>
      <c r="I181" s="125">
        <f>IF('C. Define CD Response'!I181="","",'C. Define CD Response'!I181)</f>
      </c>
      <c r="J181" s="70"/>
      <c r="K181" s="129"/>
      <c r="L181" s="129"/>
      <c r="M181" s="129"/>
      <c r="O181" s="58"/>
    </row>
    <row r="182" spans="2:15" ht="12.75">
      <c r="B182" s="198" t="s">
        <v>115</v>
      </c>
      <c r="C182" s="124"/>
      <c r="D182" s="83"/>
      <c r="E182" s="146">
        <f>IF(' A. Assess Capacity'!N182="","",' A. Assess Capacity'!N182)</f>
      </c>
      <c r="F182" s="146">
        <f>IF(' A. Assess Capacity'!O182="","",' A. Assess Capacity'!O182)</f>
      </c>
      <c r="G182" s="70"/>
      <c r="H182" s="160">
        <f>IF('C. Define CD Response'!H182="","",'C. Define CD Response'!H182)</f>
      </c>
      <c r="I182" s="125">
        <f>IF('C. Define CD Response'!I182="","",'C. Define CD Response'!I182)</f>
      </c>
      <c r="J182" s="70"/>
      <c r="K182" s="129"/>
      <c r="L182" s="129"/>
      <c r="M182" s="129"/>
      <c r="O182" s="58"/>
    </row>
    <row r="183" spans="2:15" ht="51" outlineLevel="1">
      <c r="B183" s="123"/>
      <c r="C183" s="125" t="str">
        <f>IF(' A. Assess Capacity'!L183="","",' A. Assess Capacity'!L183)</f>
        <v>Does the organisation have the capacity to budget programmes to ensure access to and management of information, knowledge and technology?</v>
      </c>
      <c r="D183" s="83"/>
      <c r="E183" s="147">
        <f>IF(' A. Assess Capacity'!N183="","",' A. Assess Capacity'!N183)</f>
      </c>
      <c r="F183" s="146">
        <f>IF(' A. Assess Capacity'!O183="","",' A. Assess Capacity'!O183)</f>
      </c>
      <c r="G183" s="70"/>
      <c r="H183" s="160">
        <f>IF('C. Define CD Response'!H183="","",'C. Define CD Response'!H183)</f>
      </c>
      <c r="I183" s="125">
        <f>IF('C. Define CD Response'!I183="","",'C. Define CD Response'!I183)</f>
      </c>
      <c r="J183" s="70"/>
      <c r="K183" s="129"/>
      <c r="L183" s="129"/>
      <c r="M183" s="129"/>
      <c r="O183" s="58"/>
    </row>
    <row r="184" spans="2:15" ht="12.75" outlineLevel="1">
      <c r="B184" s="123"/>
      <c r="C184" s="125">
        <f>IF(' A. Assess Capacity'!L184="","",' A. Assess Capacity'!L184)</f>
      </c>
      <c r="D184" s="83"/>
      <c r="E184" s="147">
        <f>IF(' A. Assess Capacity'!N184="","",' A. Assess Capacity'!N184)</f>
      </c>
      <c r="F184" s="146">
        <f>IF(' A. Assess Capacity'!O184="","",' A. Assess Capacity'!O184)</f>
      </c>
      <c r="G184" s="70"/>
      <c r="H184" s="160">
        <f>IF('C. Define CD Response'!H184="","",'C. Define CD Response'!H184)</f>
      </c>
      <c r="I184" s="125">
        <f>IF('C. Define CD Response'!I184="","",'C. Define CD Response'!I184)</f>
      </c>
      <c r="J184" s="70"/>
      <c r="K184" s="129"/>
      <c r="L184" s="129"/>
      <c r="M184" s="129"/>
      <c r="O184" s="58"/>
    </row>
    <row r="185" spans="2:15" ht="12.75" outlineLevel="1">
      <c r="B185" s="123"/>
      <c r="C185" s="125">
        <f>IF(' A. Assess Capacity'!L185="","",' A. Assess Capacity'!L185)</f>
      </c>
      <c r="D185" s="83"/>
      <c r="E185" s="147">
        <f>IF(' A. Assess Capacity'!N185="","",' A. Assess Capacity'!N185)</f>
      </c>
      <c r="F185" s="146">
        <f>IF(' A. Assess Capacity'!O185="","",' A. Assess Capacity'!O185)</f>
      </c>
      <c r="G185" s="70"/>
      <c r="H185" s="160">
        <f>IF('C. Define CD Response'!H185="","",'C. Define CD Response'!H185)</f>
      </c>
      <c r="I185" s="125">
        <f>IF('C. Define CD Response'!I185="","",'C. Define CD Response'!I185)</f>
      </c>
      <c r="J185" s="70"/>
      <c r="K185" s="129"/>
      <c r="L185" s="129"/>
      <c r="M185" s="129"/>
      <c r="O185" s="58"/>
    </row>
    <row r="186" spans="2:15" ht="12.75" outlineLevel="1">
      <c r="B186" s="123"/>
      <c r="C186" s="125">
        <f>IF(' A. Assess Capacity'!L186="","",' A. Assess Capacity'!L186)</f>
      </c>
      <c r="D186" s="83"/>
      <c r="E186" s="147">
        <f>IF(' A. Assess Capacity'!N186="","",' A. Assess Capacity'!N186)</f>
      </c>
      <c r="F186" s="146">
        <f>IF(' A. Assess Capacity'!O186="","",' A. Assess Capacity'!O186)</f>
      </c>
      <c r="G186" s="70"/>
      <c r="H186" s="160">
        <f>IF('C. Define CD Response'!H186="","",'C. Define CD Response'!H186)</f>
      </c>
      <c r="I186" s="125">
        <f>IF('C. Define CD Response'!I186="","",'C. Define CD Response'!I186)</f>
      </c>
      <c r="J186" s="70"/>
      <c r="K186" s="129"/>
      <c r="L186" s="129"/>
      <c r="M186" s="129"/>
      <c r="O186" s="58"/>
    </row>
    <row r="187" spans="2:15" ht="12.75" outlineLevel="1">
      <c r="B187" s="123"/>
      <c r="C187" s="125">
        <f>IF(' A. Assess Capacity'!L187="","",' A. Assess Capacity'!L187)</f>
      </c>
      <c r="D187" s="83"/>
      <c r="E187" s="147">
        <f>IF(' A. Assess Capacity'!N187="","",' A. Assess Capacity'!N187)</f>
      </c>
      <c r="F187" s="146">
        <f>IF(' A. Assess Capacity'!O187="","",' A. Assess Capacity'!O187)</f>
      </c>
      <c r="G187" s="70"/>
      <c r="H187" s="160">
        <f>IF('C. Define CD Response'!H187="","",'C. Define CD Response'!H187)</f>
      </c>
      <c r="I187" s="125">
        <f>IF('C. Define CD Response'!I187="","",'C. Define CD Response'!I187)</f>
      </c>
      <c r="J187" s="70"/>
      <c r="K187" s="129"/>
      <c r="L187" s="129"/>
      <c r="M187" s="129"/>
      <c r="O187" s="58"/>
    </row>
    <row r="188" spans="2:15" ht="12.75" outlineLevel="1">
      <c r="B188" s="123"/>
      <c r="C188" s="125">
        <f>IF(' A. Assess Capacity'!L188="","",' A. Assess Capacity'!L188)</f>
      </c>
      <c r="D188" s="83"/>
      <c r="E188" s="147">
        <f>IF(' A. Assess Capacity'!N188="","",' A. Assess Capacity'!N188)</f>
      </c>
      <c r="F188" s="146">
        <f>IF(' A. Assess Capacity'!O188="","",' A. Assess Capacity'!O188)</f>
      </c>
      <c r="G188" s="70"/>
      <c r="H188" s="160">
        <f>IF('C. Define CD Response'!H188="","",'C. Define CD Response'!H188)</f>
      </c>
      <c r="I188" s="125">
        <f>IF('C. Define CD Response'!I188="","",'C. Define CD Response'!I188)</f>
      </c>
      <c r="J188" s="70"/>
      <c r="K188" s="129"/>
      <c r="L188" s="129"/>
      <c r="M188" s="129"/>
      <c r="O188" s="58"/>
    </row>
    <row r="189" spans="2:15" ht="12.75">
      <c r="B189" s="198" t="s">
        <v>116</v>
      </c>
      <c r="C189" s="124"/>
      <c r="D189" s="83"/>
      <c r="E189" s="146">
        <f>IF(' A. Assess Capacity'!N189="","",' A. Assess Capacity'!N189)</f>
      </c>
      <c r="F189" s="146">
        <f>IF(' A. Assess Capacity'!O189="","",' A. Assess Capacity'!O189)</f>
      </c>
      <c r="G189" s="70"/>
      <c r="H189" s="160">
        <f>IF('C. Define CD Response'!H189="","",'C. Define CD Response'!H189)</f>
      </c>
      <c r="I189" s="125">
        <f>IF('C. Define CD Response'!I189="","",'C. Define CD Response'!I189)</f>
      </c>
      <c r="J189" s="70"/>
      <c r="K189" s="129"/>
      <c r="L189" s="129"/>
      <c r="M189" s="129"/>
      <c r="O189" s="58"/>
    </row>
    <row r="190" spans="2:15" ht="51" customHeight="1" outlineLevel="1">
      <c r="B190" s="123"/>
      <c r="C190" s="125" t="str">
        <f>IF(' A. Assess Capacity'!L190="","",' A. Assess Capacity'!L190)</f>
        <v>Does the organisation have the capacity to implement information, knowledge and technology programmes and initiatives?</v>
      </c>
      <c r="D190" s="83"/>
      <c r="E190" s="147">
        <f>IF(' A. Assess Capacity'!N190="","",' A. Assess Capacity'!N190)</f>
      </c>
      <c r="F190" s="146">
        <f>IF(' A. Assess Capacity'!O190="","",' A. Assess Capacity'!O190)</f>
      </c>
      <c r="G190" s="70"/>
      <c r="H190" s="160">
        <f>IF('C. Define CD Response'!H190="","",'C. Define CD Response'!H190)</f>
      </c>
      <c r="I190" s="125">
        <f>IF('C. Define CD Response'!I190="","",'C. Define CD Response'!I190)</f>
      </c>
      <c r="J190" s="70"/>
      <c r="K190" s="129"/>
      <c r="L190" s="129"/>
      <c r="M190" s="129"/>
      <c r="O190" s="58"/>
    </row>
    <row r="191" spans="2:15" ht="12.75" outlineLevel="1">
      <c r="B191" s="123"/>
      <c r="C191" s="125">
        <f>IF(' A. Assess Capacity'!L191="","",' A. Assess Capacity'!L191)</f>
      </c>
      <c r="D191" s="83"/>
      <c r="E191" s="147">
        <f>IF(' A. Assess Capacity'!N191="","",' A. Assess Capacity'!N191)</f>
      </c>
      <c r="F191" s="146">
        <f>IF(' A. Assess Capacity'!O191="","",' A. Assess Capacity'!O191)</f>
      </c>
      <c r="G191" s="70"/>
      <c r="H191" s="160">
        <f>IF('C. Define CD Response'!H191="","",'C. Define CD Response'!H191)</f>
      </c>
      <c r="I191" s="125">
        <f>IF('C. Define CD Response'!I191="","",'C. Define CD Response'!I191)</f>
      </c>
      <c r="J191" s="70"/>
      <c r="K191" s="129"/>
      <c r="L191" s="129"/>
      <c r="M191" s="129"/>
      <c r="O191" s="58"/>
    </row>
    <row r="192" spans="2:15" ht="12.75" outlineLevel="1">
      <c r="B192" s="123"/>
      <c r="C192" s="125">
        <f>IF(' A. Assess Capacity'!L192="","",' A. Assess Capacity'!L192)</f>
      </c>
      <c r="D192" s="83"/>
      <c r="E192" s="147">
        <f>IF(' A. Assess Capacity'!N192="","",' A. Assess Capacity'!N192)</f>
      </c>
      <c r="F192" s="146">
        <f>IF(' A. Assess Capacity'!O192="","",' A. Assess Capacity'!O192)</f>
      </c>
      <c r="G192" s="70"/>
      <c r="H192" s="160">
        <f>IF('C. Define CD Response'!H192="","",'C. Define CD Response'!H192)</f>
      </c>
      <c r="I192" s="125">
        <f>IF('C. Define CD Response'!I192="","",'C. Define CD Response'!I192)</f>
      </c>
      <c r="J192" s="70"/>
      <c r="K192" s="129"/>
      <c r="L192" s="129"/>
      <c r="M192" s="129"/>
      <c r="O192" s="58"/>
    </row>
    <row r="193" spans="2:15" ht="12.75" outlineLevel="1">
      <c r="B193" s="123"/>
      <c r="C193" s="125">
        <f>IF(' A. Assess Capacity'!L193="","",' A. Assess Capacity'!L193)</f>
      </c>
      <c r="D193" s="83"/>
      <c r="E193" s="147">
        <f>IF(' A. Assess Capacity'!N193="","",' A. Assess Capacity'!N193)</f>
      </c>
      <c r="F193" s="146">
        <f>IF(' A. Assess Capacity'!O193="","",' A. Assess Capacity'!O193)</f>
      </c>
      <c r="G193" s="70"/>
      <c r="H193" s="160">
        <f>IF('C. Define CD Response'!H193="","",'C. Define CD Response'!H193)</f>
      </c>
      <c r="I193" s="125">
        <f>IF('C. Define CD Response'!I193="","",'C. Define CD Response'!I193)</f>
      </c>
      <c r="J193" s="70"/>
      <c r="K193" s="129"/>
      <c r="L193" s="129"/>
      <c r="M193" s="129"/>
      <c r="O193" s="58"/>
    </row>
    <row r="194" spans="2:15" ht="12.75" outlineLevel="1">
      <c r="B194" s="123"/>
      <c r="C194" s="125">
        <f>IF(' A. Assess Capacity'!L194="","",' A. Assess Capacity'!L194)</f>
      </c>
      <c r="D194" s="83"/>
      <c r="E194" s="147">
        <f>IF(' A. Assess Capacity'!N194="","",' A. Assess Capacity'!N194)</f>
      </c>
      <c r="F194" s="146">
        <f>IF(' A. Assess Capacity'!O194="","",' A. Assess Capacity'!O194)</f>
      </c>
      <c r="G194" s="70"/>
      <c r="H194" s="160">
        <f>IF('C. Define CD Response'!H194="","",'C. Define CD Response'!H194)</f>
      </c>
      <c r="I194" s="125">
        <f>IF('C. Define CD Response'!I194="","",'C. Define CD Response'!I194)</f>
      </c>
      <c r="J194" s="70"/>
      <c r="K194" s="129"/>
      <c r="L194" s="129"/>
      <c r="M194" s="129"/>
      <c r="O194" s="58"/>
    </row>
    <row r="195" spans="2:15" ht="12.75" outlineLevel="1">
      <c r="B195" s="123"/>
      <c r="C195" s="125">
        <f>IF(' A. Assess Capacity'!L195="","",' A. Assess Capacity'!L195)</f>
      </c>
      <c r="D195" s="83"/>
      <c r="E195" s="147">
        <f>IF(' A. Assess Capacity'!N195="","",' A. Assess Capacity'!N195)</f>
      </c>
      <c r="F195" s="146">
        <f>IF(' A. Assess Capacity'!O195="","",' A. Assess Capacity'!O195)</f>
      </c>
      <c r="G195" s="70"/>
      <c r="H195" s="160">
        <f>IF('C. Define CD Response'!H195="","",'C. Define CD Response'!H195)</f>
      </c>
      <c r="I195" s="125">
        <f>IF('C. Define CD Response'!I195="","",'C. Define CD Response'!I195)</f>
      </c>
      <c r="J195" s="70"/>
      <c r="K195" s="129"/>
      <c r="L195" s="129"/>
      <c r="M195" s="129"/>
      <c r="O195" s="58"/>
    </row>
    <row r="196" spans="2:15" ht="12.75">
      <c r="B196" s="198" t="s">
        <v>113</v>
      </c>
      <c r="C196" s="124"/>
      <c r="D196" s="83"/>
      <c r="E196" s="146">
        <f>IF(' A. Assess Capacity'!N196="","",' A. Assess Capacity'!N196)</f>
      </c>
      <c r="F196" s="146">
        <f>IF(' A. Assess Capacity'!O196="","",' A. Assess Capacity'!O196)</f>
      </c>
      <c r="G196" s="70"/>
      <c r="H196" s="160">
        <f>IF('C. Define CD Response'!H196="","",'C. Define CD Response'!H196)</f>
      </c>
      <c r="I196" s="125">
        <f>IF('C. Define CD Response'!I196="","",'C. Define CD Response'!I196)</f>
      </c>
      <c r="J196" s="70"/>
      <c r="K196" s="129"/>
      <c r="L196" s="129"/>
      <c r="M196" s="129"/>
      <c r="O196" s="58"/>
    </row>
    <row r="197" spans="2:15" ht="51" outlineLevel="1">
      <c r="B197" s="123"/>
      <c r="C197" s="125" t="str">
        <f>IF(' A. Assess Capacity'!L197="","",' A. Assess Capacity'!L197)</f>
        <v>Does the organisation have the capacity to monitor and evaluate access to and availability of information, knowledge and technology for its employees and clients?</v>
      </c>
      <c r="D197" s="83"/>
      <c r="E197" s="147">
        <f>IF(' A. Assess Capacity'!N197="","",' A. Assess Capacity'!N197)</f>
      </c>
      <c r="F197" s="146">
        <f>IF(' A. Assess Capacity'!O197="","",' A. Assess Capacity'!O197)</f>
      </c>
      <c r="G197" s="70"/>
      <c r="H197" s="160">
        <f>IF('C. Define CD Response'!H197="","",'C. Define CD Response'!H197)</f>
      </c>
      <c r="I197" s="125">
        <f>IF('C. Define CD Response'!I197="","",'C. Define CD Response'!I197)</f>
      </c>
      <c r="J197" s="70"/>
      <c r="K197" s="129"/>
      <c r="L197" s="129"/>
      <c r="M197" s="129"/>
      <c r="O197" s="58"/>
    </row>
    <row r="198" spans="2:15" ht="12.75" outlineLevel="1">
      <c r="B198" s="123"/>
      <c r="C198" s="125">
        <f>IF(' A. Assess Capacity'!L198="","",' A. Assess Capacity'!L198)</f>
      </c>
      <c r="D198" s="83"/>
      <c r="E198" s="147">
        <f>IF(' A. Assess Capacity'!N198="","",' A. Assess Capacity'!N198)</f>
      </c>
      <c r="F198" s="146">
        <f>IF(' A. Assess Capacity'!O198="","",' A. Assess Capacity'!O198)</f>
      </c>
      <c r="G198" s="70"/>
      <c r="H198" s="160">
        <f>IF('C. Define CD Response'!H198="","",'C. Define CD Response'!H198)</f>
      </c>
      <c r="I198" s="125">
        <f>IF('C. Define CD Response'!I198="","",'C. Define CD Response'!I198)</f>
      </c>
      <c r="J198" s="70"/>
      <c r="K198" s="129"/>
      <c r="L198" s="129"/>
      <c r="M198" s="129"/>
      <c r="O198" s="58"/>
    </row>
    <row r="199" spans="2:15" ht="12.75" outlineLevel="1">
      <c r="B199" s="123"/>
      <c r="C199" s="125">
        <f>IF(' A. Assess Capacity'!L199="","",' A. Assess Capacity'!L199)</f>
      </c>
      <c r="D199" s="83"/>
      <c r="E199" s="147">
        <f>IF(' A. Assess Capacity'!N199="","",' A. Assess Capacity'!N199)</f>
      </c>
      <c r="F199" s="146">
        <f>IF(' A. Assess Capacity'!O199="","",' A. Assess Capacity'!O199)</f>
      </c>
      <c r="G199" s="70"/>
      <c r="H199" s="160">
        <f>IF('C. Define CD Response'!H199="","",'C. Define CD Response'!H199)</f>
      </c>
      <c r="I199" s="125">
        <f>IF('C. Define CD Response'!I199="","",'C. Define CD Response'!I199)</f>
      </c>
      <c r="J199" s="70"/>
      <c r="K199" s="129"/>
      <c r="L199" s="129"/>
      <c r="M199" s="129"/>
      <c r="O199" s="58"/>
    </row>
    <row r="200" spans="2:15" ht="12.75" outlineLevel="1">
      <c r="B200" s="123"/>
      <c r="C200" s="125">
        <f>IF(' A. Assess Capacity'!L200="","",' A. Assess Capacity'!L200)</f>
      </c>
      <c r="D200" s="83"/>
      <c r="E200" s="147">
        <f>IF(' A. Assess Capacity'!N200="","",' A. Assess Capacity'!N200)</f>
      </c>
      <c r="F200" s="146">
        <f>IF(' A. Assess Capacity'!O200="","",' A. Assess Capacity'!O200)</f>
      </c>
      <c r="G200" s="70"/>
      <c r="H200" s="160">
        <f>IF('C. Define CD Response'!H200="","",'C. Define CD Response'!H200)</f>
      </c>
      <c r="I200" s="125">
        <f>IF('C. Define CD Response'!I200="","",'C. Define CD Response'!I200)</f>
      </c>
      <c r="J200" s="70"/>
      <c r="K200" s="129"/>
      <c r="L200" s="129"/>
      <c r="M200" s="129"/>
      <c r="O200" s="58"/>
    </row>
    <row r="201" spans="2:15" ht="12.75" outlineLevel="1">
      <c r="B201" s="123"/>
      <c r="C201" s="125">
        <f>IF(' A. Assess Capacity'!L201="","",' A. Assess Capacity'!L201)</f>
      </c>
      <c r="D201" s="83"/>
      <c r="E201" s="147">
        <f>IF(' A. Assess Capacity'!N201="","",' A. Assess Capacity'!N201)</f>
      </c>
      <c r="F201" s="146">
        <f>IF(' A. Assess Capacity'!O201="","",' A. Assess Capacity'!O201)</f>
      </c>
      <c r="G201" s="70"/>
      <c r="H201" s="160">
        <f>IF('C. Define CD Response'!H201="","",'C. Define CD Response'!H201)</f>
      </c>
      <c r="I201" s="125">
        <f>IF('C. Define CD Response'!I201="","",'C. Define CD Response'!I201)</f>
      </c>
      <c r="J201" s="70"/>
      <c r="K201" s="129"/>
      <c r="L201" s="129"/>
      <c r="M201" s="129"/>
      <c r="O201" s="58"/>
    </row>
    <row r="202" spans="2:15" ht="13.5" outlineLevel="1" thickBot="1">
      <c r="B202" s="126"/>
      <c r="C202" s="127">
        <f>IF(' A. Assess Capacity'!L202="","",' A. Assess Capacity'!L202)</f>
      </c>
      <c r="D202" s="83"/>
      <c r="E202" s="148">
        <f>IF(' A. Assess Capacity'!N202="","",' A. Assess Capacity'!N202)</f>
      </c>
      <c r="F202" s="214">
        <f>IF(' A. Assess Capacity'!O202="","",' A. Assess Capacity'!O202)</f>
      </c>
      <c r="G202" s="70"/>
      <c r="H202" s="161">
        <f>IF('C. Define CD Response'!H202="","",'C. Define CD Response'!H202)</f>
      </c>
      <c r="I202" s="127">
        <f>IF('C. Define CD Response'!I202="","",'C. Define CD Response'!I202)</f>
      </c>
      <c r="J202" s="70"/>
      <c r="K202" s="129"/>
      <c r="L202" s="129"/>
      <c r="M202" s="129"/>
      <c r="O202" s="58"/>
    </row>
    <row r="203" spans="5:6" ht="12.75">
      <c r="E203" s="56"/>
      <c r="F203" s="56"/>
    </row>
    <row r="204" spans="5:6" ht="13.5" thickBot="1">
      <c r="E204" s="56"/>
      <c r="F204" s="56"/>
    </row>
    <row r="205" spans="2:7" ht="12.75">
      <c r="B205" s="109" t="s">
        <v>4</v>
      </c>
      <c r="C205" s="63"/>
      <c r="D205" s="64"/>
      <c r="E205" s="110"/>
      <c r="F205" s="110"/>
      <c r="G205" s="64"/>
    </row>
    <row r="206" spans="2:7" ht="26.25" thickBot="1">
      <c r="B206" s="167" t="str">
        <f>' A. Assess Capacity'!K206</f>
        <v>Inclusion, Participation, Equity and Empowerment</v>
      </c>
      <c r="C206" s="64"/>
      <c r="D206" s="64"/>
      <c r="E206" s="110"/>
      <c r="F206" s="110"/>
      <c r="G206" s="64"/>
    </row>
    <row r="207" spans="2:7" ht="13.5" thickBot="1">
      <c r="B207" s="63"/>
      <c r="C207" s="64"/>
      <c r="D207" s="64"/>
      <c r="E207" s="110"/>
      <c r="F207" s="110"/>
      <c r="G207" s="64"/>
    </row>
    <row r="208" spans="2:7" ht="12.75">
      <c r="B208" s="109" t="s">
        <v>3</v>
      </c>
      <c r="C208" s="64"/>
      <c r="D208" s="64"/>
      <c r="E208" s="110"/>
      <c r="F208" s="110"/>
      <c r="G208" s="64"/>
    </row>
    <row r="209" spans="2:7" ht="13.5" thickBot="1">
      <c r="B209" s="111" t="str">
        <f>' A. Assess Capacity'!K209</f>
        <v>Enabling Environment</v>
      </c>
      <c r="C209" s="64"/>
      <c r="D209" s="64"/>
      <c r="E209" s="110"/>
      <c r="F209" s="110"/>
      <c r="G209" s="64"/>
    </row>
    <row r="210" spans="2:7" ht="13.5" thickBot="1">
      <c r="B210" s="112"/>
      <c r="C210" s="69"/>
      <c r="D210" s="69"/>
      <c r="E210" s="78"/>
      <c r="F210" s="78"/>
      <c r="G210" s="69"/>
    </row>
    <row r="211" spans="2:7" ht="12.75">
      <c r="B211" s="109" t="s">
        <v>7</v>
      </c>
      <c r="C211" s="64"/>
      <c r="D211" s="70"/>
      <c r="E211" s="113"/>
      <c r="F211" s="113"/>
      <c r="G211" s="70"/>
    </row>
    <row r="212" spans="2:7" ht="13.5" thickBot="1">
      <c r="B212" s="114">
        <f>' A. Assess Capacity'!K212</f>
      </c>
      <c r="C212" s="58"/>
      <c r="D212" s="69"/>
      <c r="E212" s="78"/>
      <c r="F212" s="78"/>
      <c r="G212" s="69"/>
    </row>
    <row r="213" spans="2:7" ht="13.5" thickBot="1">
      <c r="B213" s="60"/>
      <c r="C213" s="60"/>
      <c r="D213" s="69"/>
      <c r="E213" s="78"/>
      <c r="F213" s="78"/>
      <c r="G213" s="69"/>
    </row>
    <row r="214" spans="2:13" ht="13.5" customHeight="1" thickBot="1">
      <c r="B214" s="236" t="s">
        <v>35</v>
      </c>
      <c r="C214" s="238"/>
      <c r="D214" s="72"/>
      <c r="E214" s="261" t="s">
        <v>30</v>
      </c>
      <c r="F214" s="262"/>
      <c r="G214" s="72"/>
      <c r="H214" s="261" t="s">
        <v>99</v>
      </c>
      <c r="I214" s="262"/>
      <c r="K214" s="261" t="s">
        <v>100</v>
      </c>
      <c r="L214" s="264"/>
      <c r="M214" s="262"/>
    </row>
    <row r="215" spans="2:13" ht="13.5" thickBot="1">
      <c r="B215" s="116"/>
      <c r="C215" s="72"/>
      <c r="D215" s="72"/>
      <c r="E215" s="73"/>
      <c r="F215" s="73"/>
      <c r="G215" s="72"/>
      <c r="H215" s="116"/>
      <c r="I215" s="141"/>
      <c r="J215" s="57"/>
      <c r="K215" s="77"/>
      <c r="L215" s="77"/>
      <c r="M215" s="77"/>
    </row>
    <row r="216" spans="2:13" ht="26.25" thickBot="1">
      <c r="B216" s="118" t="s">
        <v>86</v>
      </c>
      <c r="C216" s="119" t="s">
        <v>33</v>
      </c>
      <c r="D216" s="72"/>
      <c r="E216" s="213" t="s">
        <v>95</v>
      </c>
      <c r="F216" s="213" t="s">
        <v>84</v>
      </c>
      <c r="G216" s="72"/>
      <c r="H216" s="142" t="s">
        <v>34</v>
      </c>
      <c r="I216" s="143" t="s">
        <v>80</v>
      </c>
      <c r="K216" s="76" t="s">
        <v>40</v>
      </c>
      <c r="L216" s="76" t="s">
        <v>41</v>
      </c>
      <c r="M216" s="76" t="s">
        <v>42</v>
      </c>
    </row>
    <row r="217" spans="2:13" ht="12.75">
      <c r="B217" s="120"/>
      <c r="C217" s="121"/>
      <c r="D217" s="69"/>
      <c r="E217" s="122"/>
      <c r="F217" s="122"/>
      <c r="G217" s="69"/>
      <c r="H217" s="144"/>
      <c r="I217" s="145"/>
      <c r="J217" s="57"/>
      <c r="K217" s="186"/>
      <c r="L217" s="186"/>
      <c r="M217" s="186"/>
    </row>
    <row r="218" spans="2:15" ht="12.75">
      <c r="B218" s="198" t="s">
        <v>109</v>
      </c>
      <c r="C218" s="124"/>
      <c r="D218" s="83"/>
      <c r="E218" s="146">
        <f>IF(' A. Assess Capacity'!N218="","",' A. Assess Capacity'!N218)</f>
      </c>
      <c r="F218" s="146">
        <f>IF(' A. Assess Capacity'!O218="","",' A. Assess Capacity'!O218)</f>
      </c>
      <c r="G218" s="70"/>
      <c r="H218" s="160">
        <f>IF('C. Define CD Response'!H218="","",'C. Define CD Response'!H218)</f>
      </c>
      <c r="I218" s="125">
        <f>IF('C. Define CD Response'!I218="","",'C. Define CD Response'!I218)</f>
      </c>
      <c r="J218" s="70"/>
      <c r="K218" s="129"/>
      <c r="L218" s="129"/>
      <c r="M218" s="129"/>
      <c r="O218" s="80"/>
    </row>
    <row r="219" spans="2:15" ht="63.75" outlineLevel="1">
      <c r="B219" s="123"/>
      <c r="C219" s="125" t="str">
        <f>IF(' A. Assess Capacity'!L219="","",' A. Assess Capacity'!L219)</f>
        <v>Do authorities have the capacity to enable broad-based and meaningful public participation throughout the process of creating national and/or local development plans?</v>
      </c>
      <c r="D219" s="83"/>
      <c r="E219" s="147">
        <f>IF(' A. Assess Capacity'!N219="","",' A. Assess Capacity'!N219)</f>
      </c>
      <c r="F219" s="146">
        <f>IF(' A. Assess Capacity'!O219="","",' A. Assess Capacity'!O219)</f>
      </c>
      <c r="G219" s="70"/>
      <c r="H219" s="160">
        <f>IF('C. Define CD Response'!H219="","",'C. Define CD Response'!H219)</f>
      </c>
      <c r="I219" s="125">
        <f>IF('C. Define CD Response'!I219="","",'C. Define CD Response'!I219)</f>
      </c>
      <c r="J219" s="70"/>
      <c r="K219" s="129"/>
      <c r="L219" s="129"/>
      <c r="M219" s="129"/>
      <c r="O219" s="80"/>
    </row>
    <row r="220" spans="2:15" ht="12.75" outlineLevel="1">
      <c r="B220" s="123"/>
      <c r="C220" s="125">
        <f>IF(' A. Assess Capacity'!L220="","",' A. Assess Capacity'!L220)</f>
      </c>
      <c r="D220" s="83"/>
      <c r="E220" s="147">
        <f>IF(' A. Assess Capacity'!N220="","",' A. Assess Capacity'!N220)</f>
      </c>
      <c r="F220" s="146">
        <f>IF(' A. Assess Capacity'!O220="","",' A. Assess Capacity'!O220)</f>
      </c>
      <c r="G220" s="70"/>
      <c r="H220" s="160">
        <f>IF('C. Define CD Response'!H220="","",'C. Define CD Response'!H220)</f>
      </c>
      <c r="I220" s="125">
        <f>IF('C. Define CD Response'!I220="","",'C. Define CD Response'!I220)</f>
      </c>
      <c r="J220" s="70"/>
      <c r="K220" s="129"/>
      <c r="L220" s="129"/>
      <c r="M220" s="129"/>
      <c r="O220" s="80"/>
    </row>
    <row r="221" spans="2:15" ht="12.75" outlineLevel="1">
      <c r="B221" s="123"/>
      <c r="C221" s="125">
        <f>IF(' A. Assess Capacity'!L221="","",' A. Assess Capacity'!L221)</f>
      </c>
      <c r="D221" s="83"/>
      <c r="E221" s="147">
        <f>IF(' A. Assess Capacity'!N221="","",' A. Assess Capacity'!N221)</f>
      </c>
      <c r="F221" s="146">
        <f>IF(' A. Assess Capacity'!O221="","",' A. Assess Capacity'!O221)</f>
      </c>
      <c r="G221" s="70"/>
      <c r="H221" s="160">
        <f>IF('C. Define CD Response'!H221="","",'C. Define CD Response'!H221)</f>
      </c>
      <c r="I221" s="125">
        <f>IF('C. Define CD Response'!I221="","",'C. Define CD Response'!I221)</f>
      </c>
      <c r="J221" s="70"/>
      <c r="K221" s="129"/>
      <c r="L221" s="129"/>
      <c r="M221" s="129"/>
      <c r="O221" s="80"/>
    </row>
    <row r="222" spans="2:15" ht="12.75" outlineLevel="1">
      <c r="B222" s="123"/>
      <c r="C222" s="125">
        <f>IF(' A. Assess Capacity'!L222="","",' A. Assess Capacity'!L222)</f>
      </c>
      <c r="D222" s="83"/>
      <c r="E222" s="147">
        <f>IF(' A. Assess Capacity'!N222="","",' A. Assess Capacity'!N222)</f>
      </c>
      <c r="F222" s="146">
        <f>IF(' A. Assess Capacity'!O222="","",' A. Assess Capacity'!O222)</f>
      </c>
      <c r="G222" s="70"/>
      <c r="H222" s="160">
        <f>IF('C. Define CD Response'!H222="","",'C. Define CD Response'!H222)</f>
      </c>
      <c r="I222" s="125">
        <f>IF('C. Define CD Response'!I222="","",'C. Define CD Response'!I222)</f>
      </c>
      <c r="J222" s="70"/>
      <c r="K222" s="129"/>
      <c r="L222" s="129"/>
      <c r="M222" s="129"/>
      <c r="O222" s="80"/>
    </row>
    <row r="223" spans="2:15" ht="12.75" outlineLevel="1">
      <c r="B223" s="123"/>
      <c r="C223" s="125">
        <f>IF(' A. Assess Capacity'!L223="","",' A. Assess Capacity'!L223)</f>
      </c>
      <c r="D223" s="83"/>
      <c r="E223" s="147">
        <f>IF(' A. Assess Capacity'!N223="","",' A. Assess Capacity'!N223)</f>
      </c>
      <c r="F223" s="146">
        <f>IF(' A. Assess Capacity'!O223="","",' A. Assess Capacity'!O223)</f>
      </c>
      <c r="G223" s="70"/>
      <c r="H223" s="160">
        <f>IF('C. Define CD Response'!H223="","",'C. Define CD Response'!H223)</f>
      </c>
      <c r="I223" s="125">
        <f>IF('C. Define CD Response'!I223="","",'C. Define CD Response'!I223)</f>
      </c>
      <c r="J223" s="70"/>
      <c r="K223" s="129"/>
      <c r="L223" s="129"/>
      <c r="M223" s="129"/>
      <c r="O223" s="80"/>
    </row>
    <row r="224" spans="2:15" ht="12.75" outlineLevel="1">
      <c r="B224" s="123"/>
      <c r="C224" s="125">
        <f>IF(' A. Assess Capacity'!L224="","",' A. Assess Capacity'!L224)</f>
      </c>
      <c r="D224" s="83"/>
      <c r="E224" s="147">
        <f>IF(' A. Assess Capacity'!N224="","",' A. Assess Capacity'!N224)</f>
      </c>
      <c r="F224" s="146">
        <f>IF(' A. Assess Capacity'!O224="","",' A. Assess Capacity'!O224)</f>
      </c>
      <c r="G224" s="70"/>
      <c r="H224" s="160">
        <f>IF('C. Define CD Response'!H224="","",'C. Define CD Response'!H224)</f>
      </c>
      <c r="I224" s="125">
        <f>IF('C. Define CD Response'!I224="","",'C. Define CD Response'!I224)</f>
      </c>
      <c r="J224" s="70"/>
      <c r="K224" s="129"/>
      <c r="L224" s="129"/>
      <c r="M224" s="129"/>
      <c r="O224" s="80"/>
    </row>
    <row r="225" spans="2:15" ht="12.75">
      <c r="B225" s="198" t="s">
        <v>110</v>
      </c>
      <c r="C225" s="124"/>
      <c r="D225" s="83"/>
      <c r="E225" s="146">
        <f>IF(' A. Assess Capacity'!N225="","",' A. Assess Capacity'!N225)</f>
      </c>
      <c r="F225" s="146">
        <f>IF(' A. Assess Capacity'!O225="","",' A. Assess Capacity'!O225)</f>
      </c>
      <c r="G225" s="70"/>
      <c r="H225" s="160">
        <f>IF('C. Define CD Response'!H225="","",'C. Define CD Response'!H225)</f>
      </c>
      <c r="I225" s="125">
        <f>IF('C. Define CD Response'!I225="","",'C. Define CD Response'!I225)</f>
      </c>
      <c r="J225" s="70"/>
      <c r="K225" s="129"/>
      <c r="L225" s="129"/>
      <c r="M225" s="129"/>
      <c r="O225" s="58"/>
    </row>
    <row r="226" spans="2:15" ht="153" outlineLevel="1">
      <c r="B226" s="123"/>
      <c r="C226" s="125" t="str">
        <f>IF(' A. Assess Capacity'!L226="","",' A. Assess Capacity'!L226)</f>
        <v>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v>
      </c>
      <c r="D226" s="83"/>
      <c r="E226" s="147">
        <f>IF(' A. Assess Capacity'!N226="","",' A. Assess Capacity'!N226)</f>
      </c>
      <c r="F226" s="146">
        <f>IF(' A. Assess Capacity'!O226="","",' A. Assess Capacity'!O226)</f>
      </c>
      <c r="G226" s="70"/>
      <c r="H226" s="160">
        <f>IF('C. Define CD Response'!H226="","",'C. Define CD Response'!H226)</f>
      </c>
      <c r="I226" s="125">
        <f>IF('C. Define CD Response'!I226="","",'C. Define CD Response'!I226)</f>
      </c>
      <c r="J226" s="70"/>
      <c r="K226" s="129"/>
      <c r="L226" s="129"/>
      <c r="M226" s="129"/>
      <c r="O226" s="58"/>
    </row>
    <row r="227" spans="2:15" ht="12.75" outlineLevel="1">
      <c r="B227" s="123"/>
      <c r="C227" s="125">
        <f>IF(' A. Assess Capacity'!L227="","",' A. Assess Capacity'!L227)</f>
      </c>
      <c r="D227" s="83"/>
      <c r="E227" s="147">
        <f>IF(' A. Assess Capacity'!N227="","",' A. Assess Capacity'!N227)</f>
      </c>
      <c r="F227" s="146">
        <f>IF(' A. Assess Capacity'!O227="","",' A. Assess Capacity'!O227)</f>
      </c>
      <c r="G227" s="70"/>
      <c r="H227" s="160">
        <f>IF('C. Define CD Response'!H227="","",'C. Define CD Response'!H227)</f>
      </c>
      <c r="I227" s="125">
        <f>IF('C. Define CD Response'!I227="","",'C. Define CD Response'!I227)</f>
      </c>
      <c r="J227" s="70"/>
      <c r="K227" s="129"/>
      <c r="L227" s="129"/>
      <c r="M227" s="129"/>
      <c r="O227" s="58"/>
    </row>
    <row r="228" spans="2:15" ht="12.75" outlineLevel="1">
      <c r="B228" s="123"/>
      <c r="C228" s="125">
        <f>IF(' A. Assess Capacity'!L228="","",' A. Assess Capacity'!L228)</f>
      </c>
      <c r="D228" s="83"/>
      <c r="E228" s="147">
        <f>IF(' A. Assess Capacity'!N228="","",' A. Assess Capacity'!N228)</f>
      </c>
      <c r="F228" s="146">
        <f>IF(' A. Assess Capacity'!O228="","",' A. Assess Capacity'!O228)</f>
      </c>
      <c r="G228" s="70"/>
      <c r="H228" s="160">
        <f>IF('C. Define CD Response'!H228="","",'C. Define CD Response'!H228)</f>
      </c>
      <c r="I228" s="125">
        <f>IF('C. Define CD Response'!I228="","",'C. Define CD Response'!I228)</f>
      </c>
      <c r="J228" s="70"/>
      <c r="K228" s="129"/>
      <c r="L228" s="129"/>
      <c r="M228" s="129"/>
      <c r="O228" s="58"/>
    </row>
    <row r="229" spans="2:15" ht="12.75" outlineLevel="1">
      <c r="B229" s="123"/>
      <c r="C229" s="125">
        <f>IF(' A. Assess Capacity'!L229="","",' A. Assess Capacity'!L229)</f>
      </c>
      <c r="D229" s="83"/>
      <c r="E229" s="147">
        <f>IF(' A. Assess Capacity'!N229="","",' A. Assess Capacity'!N229)</f>
      </c>
      <c r="F229" s="146">
        <f>IF(' A. Assess Capacity'!O229="","",' A. Assess Capacity'!O229)</f>
      </c>
      <c r="G229" s="70"/>
      <c r="H229" s="160">
        <f>IF('C. Define CD Response'!H229="","",'C. Define CD Response'!H229)</f>
      </c>
      <c r="I229" s="125">
        <f>IF('C. Define CD Response'!I229="","",'C. Define CD Response'!I229)</f>
      </c>
      <c r="J229" s="70"/>
      <c r="K229" s="129"/>
      <c r="L229" s="129"/>
      <c r="M229" s="129"/>
      <c r="O229" s="58"/>
    </row>
    <row r="230" spans="2:15" ht="12.75" outlineLevel="1">
      <c r="B230" s="123"/>
      <c r="C230" s="125">
        <f>IF(' A. Assess Capacity'!L230="","",' A. Assess Capacity'!L230)</f>
      </c>
      <c r="D230" s="83"/>
      <c r="E230" s="147">
        <f>IF(' A. Assess Capacity'!N230="","",' A. Assess Capacity'!N230)</f>
      </c>
      <c r="F230" s="146">
        <f>IF(' A. Assess Capacity'!O230="","",' A. Assess Capacity'!O230)</f>
      </c>
      <c r="G230" s="70"/>
      <c r="H230" s="160">
        <f>IF('C. Define CD Response'!H230="","",'C. Define CD Response'!H230)</f>
      </c>
      <c r="I230" s="125">
        <f>IF('C. Define CD Response'!I230="","",'C. Define CD Response'!I230)</f>
      </c>
      <c r="J230" s="70"/>
      <c r="K230" s="129"/>
      <c r="L230" s="129"/>
      <c r="M230" s="129"/>
      <c r="O230" s="58"/>
    </row>
    <row r="231" spans="2:15" ht="12.75" outlineLevel="1">
      <c r="B231" s="123"/>
      <c r="C231" s="125">
        <f>IF(' A. Assess Capacity'!L231="","",' A. Assess Capacity'!L231)</f>
      </c>
      <c r="D231" s="83"/>
      <c r="E231" s="147">
        <f>IF(' A. Assess Capacity'!N231="","",' A. Assess Capacity'!N231)</f>
      </c>
      <c r="F231" s="146">
        <f>IF(' A. Assess Capacity'!O231="","",' A. Assess Capacity'!O231)</f>
      </c>
      <c r="G231" s="70"/>
      <c r="H231" s="160">
        <f>IF('C. Define CD Response'!H231="","",'C. Define CD Response'!H231)</f>
      </c>
      <c r="I231" s="125">
        <f>IF('C. Define CD Response'!I231="","",'C. Define CD Response'!I231)</f>
      </c>
      <c r="J231" s="70"/>
      <c r="K231" s="129"/>
      <c r="L231" s="129"/>
      <c r="M231" s="129"/>
      <c r="O231" s="58"/>
    </row>
    <row r="232" spans="2:15" ht="12.75">
      <c r="B232" s="198" t="s">
        <v>115</v>
      </c>
      <c r="C232" s="124"/>
      <c r="D232" s="83"/>
      <c r="E232" s="146">
        <f>IF(' A. Assess Capacity'!N232="","",' A. Assess Capacity'!N232)</f>
      </c>
      <c r="F232" s="146">
        <f>IF(' A. Assess Capacity'!O232="","",' A. Assess Capacity'!O232)</f>
      </c>
      <c r="G232" s="70"/>
      <c r="H232" s="160">
        <f>IF('C. Define CD Response'!H232="","",'C. Define CD Response'!H232)</f>
      </c>
      <c r="I232" s="125">
        <f>IF('C. Define CD Response'!I232="","",'C. Define CD Response'!I232)</f>
      </c>
      <c r="J232" s="70"/>
      <c r="K232" s="129"/>
      <c r="L232" s="129"/>
      <c r="M232" s="129"/>
      <c r="O232" s="58"/>
    </row>
    <row r="233" spans="2:15" ht="51" customHeight="1" outlineLevel="1">
      <c r="B233" s="123"/>
      <c r="C233" s="125" t="str">
        <f>IF(' A. Assess Capacity'!L233="","",' A. Assess Capacity'!L233)</f>
        <v>Do authorities have the capacity to ensure public participation in budgeting and management of resources for equitable delivery of services and empowerment of the poor?</v>
      </c>
      <c r="D233" s="83"/>
      <c r="E233" s="147">
        <f>IF(' A. Assess Capacity'!N233="","",' A. Assess Capacity'!N233)</f>
      </c>
      <c r="F233" s="146">
        <f>IF(' A. Assess Capacity'!O233="","",' A. Assess Capacity'!O233)</f>
      </c>
      <c r="G233" s="70"/>
      <c r="H233" s="160">
        <f>IF('C. Define CD Response'!H233="","",'C. Define CD Response'!H233)</f>
      </c>
      <c r="I233" s="125">
        <f>IF('C. Define CD Response'!I233="","",'C. Define CD Response'!I233)</f>
      </c>
      <c r="J233" s="70"/>
      <c r="K233" s="129"/>
      <c r="L233" s="129"/>
      <c r="M233" s="129"/>
      <c r="O233" s="58"/>
    </row>
    <row r="234" spans="2:15" ht="12.75" outlineLevel="1">
      <c r="B234" s="123"/>
      <c r="C234" s="125">
        <f>IF(' A. Assess Capacity'!L234="","",' A. Assess Capacity'!L234)</f>
      </c>
      <c r="D234" s="83"/>
      <c r="E234" s="147">
        <f>IF(' A. Assess Capacity'!N234="","",' A. Assess Capacity'!N234)</f>
      </c>
      <c r="F234" s="146">
        <f>IF(' A. Assess Capacity'!O234="","",' A. Assess Capacity'!O234)</f>
      </c>
      <c r="G234" s="70"/>
      <c r="H234" s="160">
        <f>IF('C. Define CD Response'!H234="","",'C. Define CD Response'!H234)</f>
      </c>
      <c r="I234" s="125">
        <f>IF('C. Define CD Response'!I234="","",'C. Define CD Response'!I234)</f>
      </c>
      <c r="J234" s="70"/>
      <c r="K234" s="129"/>
      <c r="L234" s="129"/>
      <c r="M234" s="129"/>
      <c r="O234" s="58"/>
    </row>
    <row r="235" spans="2:15" ht="12.75" outlineLevel="1">
      <c r="B235" s="123"/>
      <c r="C235" s="125">
        <f>IF(' A. Assess Capacity'!L235="","",' A. Assess Capacity'!L235)</f>
      </c>
      <c r="D235" s="83"/>
      <c r="E235" s="147">
        <f>IF(' A. Assess Capacity'!N235="","",' A. Assess Capacity'!N235)</f>
      </c>
      <c r="F235" s="146">
        <f>IF(' A. Assess Capacity'!O235="","",' A. Assess Capacity'!O235)</f>
      </c>
      <c r="G235" s="70"/>
      <c r="H235" s="160">
        <f>IF('C. Define CD Response'!H235="","",'C. Define CD Response'!H235)</f>
      </c>
      <c r="I235" s="125">
        <f>IF('C. Define CD Response'!I235="","",'C. Define CD Response'!I235)</f>
      </c>
      <c r="J235" s="70"/>
      <c r="K235" s="129"/>
      <c r="L235" s="129"/>
      <c r="M235" s="129"/>
      <c r="O235" s="58"/>
    </row>
    <row r="236" spans="2:15" ht="12.75" outlineLevel="1">
      <c r="B236" s="123"/>
      <c r="C236" s="125">
        <f>IF(' A. Assess Capacity'!L236="","",' A. Assess Capacity'!L236)</f>
      </c>
      <c r="D236" s="83"/>
      <c r="E236" s="147">
        <f>IF(' A. Assess Capacity'!N236="","",' A. Assess Capacity'!N236)</f>
      </c>
      <c r="F236" s="146">
        <f>IF(' A. Assess Capacity'!O236="","",' A. Assess Capacity'!O236)</f>
      </c>
      <c r="G236" s="70"/>
      <c r="H236" s="160">
        <f>IF('C. Define CD Response'!H236="","",'C. Define CD Response'!H236)</f>
      </c>
      <c r="I236" s="125">
        <f>IF('C. Define CD Response'!I236="","",'C. Define CD Response'!I236)</f>
      </c>
      <c r="J236" s="70"/>
      <c r="K236" s="129"/>
      <c r="L236" s="129"/>
      <c r="M236" s="129"/>
      <c r="O236" s="58"/>
    </row>
    <row r="237" spans="2:15" ht="12.75" outlineLevel="1">
      <c r="B237" s="123"/>
      <c r="C237" s="125">
        <f>IF(' A. Assess Capacity'!L237="","",' A. Assess Capacity'!L237)</f>
      </c>
      <c r="D237" s="83"/>
      <c r="E237" s="147">
        <f>IF(' A. Assess Capacity'!N237="","",' A. Assess Capacity'!N237)</f>
      </c>
      <c r="F237" s="146">
        <f>IF(' A. Assess Capacity'!O237="","",' A. Assess Capacity'!O237)</f>
      </c>
      <c r="G237" s="70"/>
      <c r="H237" s="160">
        <f>IF('C. Define CD Response'!H237="","",'C. Define CD Response'!H237)</f>
      </c>
      <c r="I237" s="125">
        <f>IF('C. Define CD Response'!I237="","",'C. Define CD Response'!I237)</f>
      </c>
      <c r="J237" s="70"/>
      <c r="K237" s="129"/>
      <c r="L237" s="129"/>
      <c r="M237" s="129"/>
      <c r="O237" s="58"/>
    </row>
    <row r="238" spans="2:15" ht="12.75" outlineLevel="1">
      <c r="B238" s="123"/>
      <c r="C238" s="125">
        <f>IF(' A. Assess Capacity'!L238="","",' A. Assess Capacity'!L238)</f>
      </c>
      <c r="D238" s="83"/>
      <c r="E238" s="147">
        <f>IF(' A. Assess Capacity'!N238="","",' A. Assess Capacity'!N238)</f>
      </c>
      <c r="F238" s="146">
        <f>IF(' A. Assess Capacity'!O238="","",' A. Assess Capacity'!O238)</f>
      </c>
      <c r="G238" s="70"/>
      <c r="H238" s="160">
        <f>IF('C. Define CD Response'!H238="","",'C. Define CD Response'!H238)</f>
      </c>
      <c r="I238" s="125">
        <f>IF('C. Define CD Response'!I238="","",'C. Define CD Response'!I238)</f>
      </c>
      <c r="J238" s="70"/>
      <c r="K238" s="129"/>
      <c r="L238" s="129"/>
      <c r="M238" s="129"/>
      <c r="O238" s="58"/>
    </row>
    <row r="239" spans="2:15" ht="12.75">
      <c r="B239" s="198" t="s">
        <v>116</v>
      </c>
      <c r="C239" s="124"/>
      <c r="D239" s="83"/>
      <c r="E239" s="146">
        <f>IF(' A. Assess Capacity'!N239="","",' A. Assess Capacity'!N239)</f>
      </c>
      <c r="F239" s="146">
        <f>IF(' A. Assess Capacity'!O239="","",' A. Assess Capacity'!O239)</f>
      </c>
      <c r="G239" s="70"/>
      <c r="H239" s="160">
        <f>IF('C. Define CD Response'!H239="","",'C. Define CD Response'!H239)</f>
      </c>
      <c r="I239" s="125">
        <f>IF('C. Define CD Response'!I239="","",'C. Define CD Response'!I239)</f>
      </c>
      <c r="J239" s="70"/>
      <c r="K239" s="129"/>
      <c r="L239" s="129"/>
      <c r="M239" s="129"/>
      <c r="O239" s="58"/>
    </row>
    <row r="240" spans="2:15" ht="63.75" customHeight="1" outlineLevel="1">
      <c r="B240" s="123"/>
      <c r="C240" s="125" t="str">
        <f>IF(' A. Assess Capacity'!L240="","",' A. Assess Capacity'!L240)</f>
        <v>Do authorities have the capacity to implement and manage programmes, projects and mechanisms to ensure meaningful and systematic participation of the poor and the marginalized groups at all stages of the national planning process?</v>
      </c>
      <c r="D240" s="83"/>
      <c r="E240" s="147">
        <f>IF(' A. Assess Capacity'!N240="","",' A. Assess Capacity'!N240)</f>
      </c>
      <c r="F240" s="146">
        <f>IF(' A. Assess Capacity'!O240="","",' A. Assess Capacity'!O240)</f>
      </c>
      <c r="G240" s="70"/>
      <c r="H240" s="160">
        <f>IF('C. Define CD Response'!H240="","",'C. Define CD Response'!H240)</f>
      </c>
      <c r="I240" s="125">
        <f>IF('C. Define CD Response'!I240="","",'C. Define CD Response'!I240)</f>
      </c>
      <c r="J240" s="70"/>
      <c r="K240" s="129"/>
      <c r="L240" s="129"/>
      <c r="M240" s="129"/>
      <c r="O240" s="58"/>
    </row>
    <row r="241" spans="2:15" ht="12.75" outlineLevel="1">
      <c r="B241" s="123"/>
      <c r="C241" s="125">
        <f>IF(' A. Assess Capacity'!L241="","",' A. Assess Capacity'!L241)</f>
      </c>
      <c r="D241" s="83"/>
      <c r="E241" s="147">
        <f>IF(' A. Assess Capacity'!N241="","",' A. Assess Capacity'!N241)</f>
      </c>
      <c r="F241" s="146">
        <f>IF(' A. Assess Capacity'!O241="","",' A. Assess Capacity'!O241)</f>
      </c>
      <c r="G241" s="70"/>
      <c r="H241" s="160">
        <f>IF('C. Define CD Response'!H241="","",'C. Define CD Response'!H241)</f>
      </c>
      <c r="I241" s="125">
        <f>IF('C. Define CD Response'!I241="","",'C. Define CD Response'!I241)</f>
      </c>
      <c r="J241" s="70"/>
      <c r="K241" s="129"/>
      <c r="L241" s="129"/>
      <c r="M241" s="129"/>
      <c r="O241" s="58"/>
    </row>
    <row r="242" spans="2:15" ht="12.75" outlineLevel="1">
      <c r="B242" s="123"/>
      <c r="C242" s="125">
        <f>IF(' A. Assess Capacity'!L242="","",' A. Assess Capacity'!L242)</f>
      </c>
      <c r="D242" s="83"/>
      <c r="E242" s="147">
        <f>IF(' A. Assess Capacity'!N242="","",' A. Assess Capacity'!N242)</f>
      </c>
      <c r="F242" s="146">
        <f>IF(' A. Assess Capacity'!O242="","",' A. Assess Capacity'!O242)</f>
      </c>
      <c r="G242" s="70"/>
      <c r="H242" s="160">
        <f>IF('C. Define CD Response'!H242="","",'C. Define CD Response'!H242)</f>
      </c>
      <c r="I242" s="125">
        <f>IF('C. Define CD Response'!I242="","",'C. Define CD Response'!I242)</f>
      </c>
      <c r="J242" s="70"/>
      <c r="K242" s="129"/>
      <c r="L242" s="129"/>
      <c r="M242" s="129"/>
      <c r="O242" s="58"/>
    </row>
    <row r="243" spans="2:15" ht="12.75" outlineLevel="1">
      <c r="B243" s="123"/>
      <c r="C243" s="125">
        <f>IF(' A. Assess Capacity'!L243="","",' A. Assess Capacity'!L243)</f>
      </c>
      <c r="D243" s="83"/>
      <c r="E243" s="147">
        <f>IF(' A. Assess Capacity'!N243="","",' A. Assess Capacity'!N243)</f>
      </c>
      <c r="F243" s="146">
        <f>IF(' A. Assess Capacity'!O243="","",' A. Assess Capacity'!O243)</f>
      </c>
      <c r="G243" s="70"/>
      <c r="H243" s="160">
        <f>IF('C. Define CD Response'!H243="","",'C. Define CD Response'!H243)</f>
      </c>
      <c r="I243" s="125">
        <f>IF('C. Define CD Response'!I243="","",'C. Define CD Response'!I243)</f>
      </c>
      <c r="J243" s="70"/>
      <c r="K243" s="129"/>
      <c r="L243" s="129"/>
      <c r="M243" s="129"/>
      <c r="O243" s="58"/>
    </row>
    <row r="244" spans="2:15" ht="12.75" outlineLevel="1">
      <c r="B244" s="123"/>
      <c r="C244" s="125">
        <f>IF(' A. Assess Capacity'!L244="","",' A. Assess Capacity'!L244)</f>
      </c>
      <c r="D244" s="83"/>
      <c r="E244" s="147">
        <f>IF(' A. Assess Capacity'!N244="","",' A. Assess Capacity'!N244)</f>
      </c>
      <c r="F244" s="146">
        <f>IF(' A. Assess Capacity'!O244="","",' A. Assess Capacity'!O244)</f>
      </c>
      <c r="G244" s="70"/>
      <c r="H244" s="160">
        <f>IF('C. Define CD Response'!H244="","",'C. Define CD Response'!H244)</f>
      </c>
      <c r="I244" s="125">
        <f>IF('C. Define CD Response'!I244="","",'C. Define CD Response'!I244)</f>
      </c>
      <c r="J244" s="70"/>
      <c r="K244" s="129"/>
      <c r="L244" s="129"/>
      <c r="M244" s="129"/>
      <c r="O244" s="58"/>
    </row>
    <row r="245" spans="2:15" ht="12.75" outlineLevel="1">
      <c r="B245" s="123"/>
      <c r="C245" s="125">
        <f>IF(' A. Assess Capacity'!L245="","",' A. Assess Capacity'!L245)</f>
      </c>
      <c r="D245" s="83"/>
      <c r="E245" s="147">
        <f>IF(' A. Assess Capacity'!N245="","",' A. Assess Capacity'!N245)</f>
      </c>
      <c r="F245" s="146">
        <f>IF(' A. Assess Capacity'!O245="","",' A. Assess Capacity'!O245)</f>
      </c>
      <c r="G245" s="70"/>
      <c r="H245" s="160">
        <f>IF('C. Define CD Response'!H245="","",'C. Define CD Response'!H245)</f>
      </c>
      <c r="I245" s="125">
        <f>IF('C. Define CD Response'!I245="","",'C. Define CD Response'!I245)</f>
      </c>
      <c r="J245" s="70"/>
      <c r="K245" s="129"/>
      <c r="L245" s="129"/>
      <c r="M245" s="129"/>
      <c r="O245" s="58"/>
    </row>
    <row r="246" spans="2:15" ht="12.75">
      <c r="B246" s="198" t="s">
        <v>113</v>
      </c>
      <c r="C246" s="124"/>
      <c r="D246" s="83"/>
      <c r="E246" s="146">
        <f>IF(' A. Assess Capacity'!N246="","",' A. Assess Capacity'!N246)</f>
      </c>
      <c r="F246" s="146">
        <f>IF(' A. Assess Capacity'!O246="","",' A. Assess Capacity'!O246)</f>
      </c>
      <c r="G246" s="70"/>
      <c r="H246" s="160">
        <f>IF('C. Define CD Response'!H246="","",'C. Define CD Response'!H246)</f>
      </c>
      <c r="I246" s="125">
        <f>IF('C. Define CD Response'!I246="","",'C. Define CD Response'!I246)</f>
      </c>
      <c r="J246" s="70"/>
      <c r="K246" s="129"/>
      <c r="L246" s="129"/>
      <c r="M246" s="129"/>
      <c r="O246" s="58"/>
    </row>
    <row r="247" spans="2:15" ht="102" outlineLevel="1">
      <c r="B247" s="123"/>
      <c r="C247" s="125" t="str">
        <f>IF(' A. Assess Capacity'!L247="","",' A. Assess Capacity'!L247)</f>
        <v>Do authorities have the capacity to ensure availability and accessibility of communication and feedback mechanisms in both legislative and executive bodies to ensure citizens' concerns are taken into account in policy and programme development and implementation processes?</v>
      </c>
      <c r="D247" s="83"/>
      <c r="E247" s="147">
        <f>IF(' A. Assess Capacity'!N247="","",' A. Assess Capacity'!N247)</f>
      </c>
      <c r="F247" s="146">
        <f>IF(' A. Assess Capacity'!O247="","",' A. Assess Capacity'!O247)</f>
      </c>
      <c r="G247" s="70"/>
      <c r="H247" s="160">
        <f>IF('C. Define CD Response'!H247="","",'C. Define CD Response'!H247)</f>
      </c>
      <c r="I247" s="125">
        <f>IF('C. Define CD Response'!I247="","",'C. Define CD Response'!I247)</f>
      </c>
      <c r="J247" s="70"/>
      <c r="K247" s="129"/>
      <c r="L247" s="129"/>
      <c r="M247" s="129"/>
      <c r="O247" s="58"/>
    </row>
    <row r="248" spans="2:15" ht="12.75" outlineLevel="1">
      <c r="B248" s="123"/>
      <c r="C248" s="125">
        <f>IF(' A. Assess Capacity'!L248="","",' A. Assess Capacity'!L248)</f>
      </c>
      <c r="D248" s="83"/>
      <c r="E248" s="147">
        <f>IF(' A. Assess Capacity'!N248="","",' A. Assess Capacity'!N248)</f>
      </c>
      <c r="F248" s="146">
        <f>IF(' A. Assess Capacity'!O248="","",' A. Assess Capacity'!O248)</f>
      </c>
      <c r="G248" s="70"/>
      <c r="H248" s="160">
        <f>IF('C. Define CD Response'!H248="","",'C. Define CD Response'!H248)</f>
      </c>
      <c r="I248" s="125">
        <f>IF('C. Define CD Response'!I248="","",'C. Define CD Response'!I248)</f>
      </c>
      <c r="J248" s="70"/>
      <c r="K248" s="129"/>
      <c r="L248" s="129"/>
      <c r="M248" s="129"/>
      <c r="O248" s="58"/>
    </row>
    <row r="249" spans="2:15" ht="12.75" outlineLevel="1">
      <c r="B249" s="123"/>
      <c r="C249" s="125">
        <f>IF(' A. Assess Capacity'!L249="","",' A. Assess Capacity'!L249)</f>
      </c>
      <c r="D249" s="83"/>
      <c r="E249" s="147">
        <f>IF(' A. Assess Capacity'!N249="","",' A. Assess Capacity'!N249)</f>
      </c>
      <c r="F249" s="146">
        <f>IF(' A. Assess Capacity'!O249="","",' A. Assess Capacity'!O249)</f>
      </c>
      <c r="G249" s="70"/>
      <c r="H249" s="160">
        <f>IF('C. Define CD Response'!H249="","",'C. Define CD Response'!H249)</f>
      </c>
      <c r="I249" s="125">
        <f>IF('C. Define CD Response'!I249="","",'C. Define CD Response'!I249)</f>
      </c>
      <c r="J249" s="70"/>
      <c r="K249" s="129"/>
      <c r="L249" s="129"/>
      <c r="M249" s="129"/>
      <c r="O249" s="58"/>
    </row>
    <row r="250" spans="2:15" ht="12.75" outlineLevel="1">
      <c r="B250" s="123"/>
      <c r="C250" s="125">
        <f>IF(' A. Assess Capacity'!L250="","",' A. Assess Capacity'!L250)</f>
      </c>
      <c r="D250" s="83"/>
      <c r="E250" s="147">
        <f>IF(' A. Assess Capacity'!N250="","",' A. Assess Capacity'!N250)</f>
      </c>
      <c r="F250" s="146">
        <f>IF(' A. Assess Capacity'!O250="","",' A. Assess Capacity'!O250)</f>
      </c>
      <c r="G250" s="70"/>
      <c r="H250" s="160">
        <f>IF('C. Define CD Response'!H250="","",'C. Define CD Response'!H250)</f>
      </c>
      <c r="I250" s="125">
        <f>IF('C. Define CD Response'!I250="","",'C. Define CD Response'!I250)</f>
      </c>
      <c r="J250" s="70"/>
      <c r="K250" s="129"/>
      <c r="L250" s="129"/>
      <c r="M250" s="129"/>
      <c r="O250" s="58"/>
    </row>
    <row r="251" spans="2:15" ht="12.75" outlineLevel="1">
      <c r="B251" s="123"/>
      <c r="C251" s="125">
        <f>IF(' A. Assess Capacity'!L251="","",' A. Assess Capacity'!L251)</f>
      </c>
      <c r="D251" s="83"/>
      <c r="E251" s="147">
        <f>IF(' A. Assess Capacity'!N251="","",' A. Assess Capacity'!N251)</f>
      </c>
      <c r="F251" s="146">
        <f>IF(' A. Assess Capacity'!O251="","",' A. Assess Capacity'!O251)</f>
      </c>
      <c r="G251" s="70"/>
      <c r="H251" s="160">
        <f>IF('C. Define CD Response'!H251="","",'C. Define CD Response'!H251)</f>
      </c>
      <c r="I251" s="125">
        <f>IF('C. Define CD Response'!I251="","",'C. Define CD Response'!I251)</f>
      </c>
      <c r="J251" s="70"/>
      <c r="K251" s="129"/>
      <c r="L251" s="129"/>
      <c r="M251" s="129"/>
      <c r="O251" s="58"/>
    </row>
    <row r="252" spans="2:15" ht="13.5" outlineLevel="1" thickBot="1">
      <c r="B252" s="126"/>
      <c r="C252" s="127">
        <f>IF(' A. Assess Capacity'!L252="","",' A. Assess Capacity'!L252)</f>
      </c>
      <c r="D252" s="83"/>
      <c r="E252" s="148">
        <f>IF(' A. Assess Capacity'!N252="","",' A. Assess Capacity'!N252)</f>
      </c>
      <c r="F252" s="214">
        <f>IF(' A. Assess Capacity'!O252="","",' A. Assess Capacity'!O252)</f>
      </c>
      <c r="G252" s="70"/>
      <c r="H252" s="161">
        <f>IF('C. Define CD Response'!H252="","",'C. Define CD Response'!H252)</f>
      </c>
      <c r="I252" s="127">
        <f>IF('C. Define CD Response'!I252="","",'C. Define CD Response'!I252)</f>
      </c>
      <c r="J252" s="70"/>
      <c r="K252" s="129"/>
      <c r="L252" s="129"/>
      <c r="M252" s="129"/>
      <c r="O252" s="58"/>
    </row>
    <row r="253" spans="5:6" ht="12.75">
      <c r="E253" s="56"/>
      <c r="F253" s="56"/>
    </row>
    <row r="254" spans="5:6" ht="13.5" thickBot="1">
      <c r="E254" s="56"/>
      <c r="F254" s="56"/>
    </row>
    <row r="255" spans="2:7" ht="12.75">
      <c r="B255" s="109" t="s">
        <v>4</v>
      </c>
      <c r="C255" s="63"/>
      <c r="D255" s="64"/>
      <c r="E255" s="110"/>
      <c r="F255" s="110"/>
      <c r="G255" s="64"/>
    </row>
    <row r="256" spans="2:7" ht="26.25" thickBot="1">
      <c r="B256" s="167" t="str">
        <f>' A. Assess Capacity'!K256</f>
        <v>Inclusion, Participation, Equity and Empowerment</v>
      </c>
      <c r="C256" s="64"/>
      <c r="D256" s="64"/>
      <c r="E256" s="110"/>
      <c r="F256" s="110"/>
      <c r="G256" s="64"/>
    </row>
    <row r="257" spans="2:7" ht="13.5" thickBot="1">
      <c r="B257" s="63"/>
      <c r="C257" s="64"/>
      <c r="D257" s="64"/>
      <c r="E257" s="110"/>
      <c r="F257" s="110"/>
      <c r="G257" s="64"/>
    </row>
    <row r="258" spans="2:7" ht="12.75">
      <c r="B258" s="109" t="s">
        <v>3</v>
      </c>
      <c r="C258" s="64"/>
      <c r="D258" s="64"/>
      <c r="E258" s="110"/>
      <c r="F258" s="110"/>
      <c r="G258" s="64"/>
    </row>
    <row r="259" spans="2:7" ht="13.5" thickBot="1">
      <c r="B259" s="111" t="str">
        <f>' A. Assess Capacity'!K259</f>
        <v>Organisational</v>
      </c>
      <c r="C259" s="64"/>
      <c r="D259" s="64"/>
      <c r="E259" s="110"/>
      <c r="F259" s="110"/>
      <c r="G259" s="64"/>
    </row>
    <row r="260" spans="2:7" ht="13.5" thickBot="1">
      <c r="B260" s="112"/>
      <c r="C260" s="69"/>
      <c r="D260" s="69"/>
      <c r="E260" s="78"/>
      <c r="F260" s="78"/>
      <c r="G260" s="69"/>
    </row>
    <row r="261" spans="2:7" ht="12.75">
      <c r="B261" s="109" t="s">
        <v>7</v>
      </c>
      <c r="C261" s="64"/>
      <c r="D261" s="70"/>
      <c r="E261" s="113"/>
      <c r="F261" s="113"/>
      <c r="G261" s="70"/>
    </row>
    <row r="262" spans="2:7" ht="13.5" thickBot="1">
      <c r="B262" s="114">
        <f>' A. Assess Capacity'!K262</f>
      </c>
      <c r="C262" s="58"/>
      <c r="D262" s="69"/>
      <c r="E262" s="78"/>
      <c r="F262" s="78"/>
      <c r="G262" s="69"/>
    </row>
    <row r="263" spans="2:7" ht="13.5" thickBot="1">
      <c r="B263" s="60"/>
      <c r="C263" s="60"/>
      <c r="D263" s="69"/>
      <c r="E263" s="78"/>
      <c r="F263" s="78"/>
      <c r="G263" s="69"/>
    </row>
    <row r="264" spans="2:13" ht="13.5" customHeight="1" thickBot="1">
      <c r="B264" s="236" t="s">
        <v>35</v>
      </c>
      <c r="C264" s="238"/>
      <c r="D264" s="72"/>
      <c r="E264" s="261" t="s">
        <v>30</v>
      </c>
      <c r="F264" s="262"/>
      <c r="G264" s="72"/>
      <c r="H264" s="261" t="s">
        <v>99</v>
      </c>
      <c r="I264" s="262"/>
      <c r="K264" s="261" t="s">
        <v>100</v>
      </c>
      <c r="L264" s="264"/>
      <c r="M264" s="262"/>
    </row>
    <row r="265" spans="2:13" ht="13.5" thickBot="1">
      <c r="B265" s="116"/>
      <c r="C265" s="72"/>
      <c r="D265" s="72"/>
      <c r="E265" s="73"/>
      <c r="F265" s="73"/>
      <c r="G265" s="72"/>
      <c r="H265" s="116"/>
      <c r="I265" s="141"/>
      <c r="J265" s="57"/>
      <c r="K265" s="77"/>
      <c r="L265" s="77"/>
      <c r="M265" s="77"/>
    </row>
    <row r="266" spans="2:13" ht="26.25" thickBot="1">
      <c r="B266" s="118" t="s">
        <v>86</v>
      </c>
      <c r="C266" s="119" t="s">
        <v>33</v>
      </c>
      <c r="D266" s="72"/>
      <c r="E266" s="213" t="s">
        <v>95</v>
      </c>
      <c r="F266" s="213" t="s">
        <v>84</v>
      </c>
      <c r="G266" s="72"/>
      <c r="H266" s="142" t="s">
        <v>34</v>
      </c>
      <c r="I266" s="143" t="s">
        <v>80</v>
      </c>
      <c r="K266" s="76" t="s">
        <v>40</v>
      </c>
      <c r="L266" s="76" t="s">
        <v>41</v>
      </c>
      <c r="M266" s="76" t="s">
        <v>42</v>
      </c>
    </row>
    <row r="267" spans="2:13" ht="12.75">
      <c r="B267" s="120"/>
      <c r="C267" s="121"/>
      <c r="D267" s="69"/>
      <c r="E267" s="122"/>
      <c r="F267" s="122"/>
      <c r="G267" s="69"/>
      <c r="H267" s="144"/>
      <c r="I267" s="145"/>
      <c r="J267" s="57"/>
      <c r="K267" s="186"/>
      <c r="L267" s="186"/>
      <c r="M267" s="186"/>
    </row>
    <row r="268" spans="2:15" ht="12.75">
      <c r="B268" s="198" t="s">
        <v>109</v>
      </c>
      <c r="C268" s="124"/>
      <c r="D268" s="83"/>
      <c r="E268" s="146">
        <f>IF(' A. Assess Capacity'!N268="","",' A. Assess Capacity'!N268)</f>
      </c>
      <c r="F268" s="146">
        <f>IF(' A. Assess Capacity'!O268="","",' A. Assess Capacity'!O268)</f>
      </c>
      <c r="G268" s="70"/>
      <c r="H268" s="160">
        <f>IF('C. Define CD Response'!H268="","",'C. Define CD Response'!H268)</f>
      </c>
      <c r="I268" s="125">
        <f>IF('C. Define CD Response'!I268="","",'C. Define CD Response'!I268)</f>
      </c>
      <c r="J268" s="70"/>
      <c r="K268" s="129"/>
      <c r="L268" s="129"/>
      <c r="M268" s="129"/>
      <c r="O268" s="80"/>
    </row>
    <row r="269" spans="2:15" ht="51" outlineLevel="1">
      <c r="B269" s="123"/>
      <c r="C269" s="125" t="str">
        <f>IF(' A. Assess Capacity'!L269="","",' A. Assess Capacity'!L269)</f>
        <v>Does the organisation have the capacity to undertake a comprehensive situation analysis for promoting a meaningful and broad-based participation?</v>
      </c>
      <c r="D269" s="83"/>
      <c r="E269" s="147">
        <f>IF(' A. Assess Capacity'!N269="","",' A. Assess Capacity'!N269)</f>
      </c>
      <c r="F269" s="146">
        <f>IF(' A. Assess Capacity'!O269="","",' A. Assess Capacity'!O269)</f>
      </c>
      <c r="G269" s="70"/>
      <c r="H269" s="160">
        <f>IF('C. Define CD Response'!H269="","",'C. Define CD Response'!H269)</f>
      </c>
      <c r="I269" s="125">
        <f>IF('C. Define CD Response'!I269="","",'C. Define CD Response'!I269)</f>
      </c>
      <c r="J269" s="70"/>
      <c r="K269" s="129"/>
      <c r="L269" s="129"/>
      <c r="M269" s="129"/>
      <c r="O269" s="80"/>
    </row>
    <row r="270" spans="2:15" ht="12.75" outlineLevel="1">
      <c r="B270" s="123"/>
      <c r="C270" s="125">
        <f>IF(' A. Assess Capacity'!L270="","",' A. Assess Capacity'!L270)</f>
      </c>
      <c r="D270" s="83"/>
      <c r="E270" s="147">
        <f>IF(' A. Assess Capacity'!N270="","",' A. Assess Capacity'!N270)</f>
      </c>
      <c r="F270" s="146">
        <f>IF(' A. Assess Capacity'!O270="","",' A. Assess Capacity'!O270)</f>
      </c>
      <c r="G270" s="70"/>
      <c r="H270" s="160">
        <f>IF('C. Define CD Response'!H270="","",'C. Define CD Response'!H270)</f>
      </c>
      <c r="I270" s="125">
        <f>IF('C. Define CD Response'!I270="","",'C. Define CD Response'!I270)</f>
      </c>
      <c r="J270" s="70"/>
      <c r="K270" s="129"/>
      <c r="L270" s="129"/>
      <c r="M270" s="129"/>
      <c r="O270" s="80"/>
    </row>
    <row r="271" spans="2:15" ht="12.75" outlineLevel="1">
      <c r="B271" s="123"/>
      <c r="C271" s="125">
        <f>IF(' A. Assess Capacity'!L271="","",' A. Assess Capacity'!L271)</f>
      </c>
      <c r="D271" s="83"/>
      <c r="E271" s="147">
        <f>IF(' A. Assess Capacity'!N271="","",' A. Assess Capacity'!N271)</f>
      </c>
      <c r="F271" s="146">
        <f>IF(' A. Assess Capacity'!O271="","",' A. Assess Capacity'!O271)</f>
      </c>
      <c r="G271" s="70"/>
      <c r="H271" s="160">
        <f>IF('C. Define CD Response'!H271="","",'C. Define CD Response'!H271)</f>
      </c>
      <c r="I271" s="125">
        <f>IF('C. Define CD Response'!I271="","",'C. Define CD Response'!I271)</f>
      </c>
      <c r="J271" s="70"/>
      <c r="K271" s="129"/>
      <c r="L271" s="129"/>
      <c r="M271" s="129"/>
      <c r="O271" s="80"/>
    </row>
    <row r="272" spans="2:15" ht="12.75" outlineLevel="1">
      <c r="B272" s="123"/>
      <c r="C272" s="125">
        <f>IF(' A. Assess Capacity'!L272="","",' A. Assess Capacity'!L272)</f>
      </c>
      <c r="D272" s="83"/>
      <c r="E272" s="147">
        <f>IF(' A. Assess Capacity'!N272="","",' A. Assess Capacity'!N272)</f>
      </c>
      <c r="F272" s="146">
        <f>IF(' A. Assess Capacity'!O272="","",' A. Assess Capacity'!O272)</f>
      </c>
      <c r="G272" s="70"/>
      <c r="H272" s="160">
        <f>IF('C. Define CD Response'!H272="","",'C. Define CD Response'!H272)</f>
      </c>
      <c r="I272" s="125">
        <f>IF('C. Define CD Response'!I272="","",'C. Define CD Response'!I272)</f>
      </c>
      <c r="J272" s="70"/>
      <c r="K272" s="129"/>
      <c r="L272" s="129"/>
      <c r="M272" s="129"/>
      <c r="O272" s="80"/>
    </row>
    <row r="273" spans="2:15" ht="12.75" outlineLevel="1">
      <c r="B273" s="123"/>
      <c r="C273" s="125">
        <f>IF(' A. Assess Capacity'!L273="","",' A. Assess Capacity'!L273)</f>
      </c>
      <c r="D273" s="83"/>
      <c r="E273" s="147">
        <f>IF(' A. Assess Capacity'!N273="","",' A. Assess Capacity'!N273)</f>
      </c>
      <c r="F273" s="146">
        <f>IF(' A. Assess Capacity'!O273="","",' A. Assess Capacity'!O273)</f>
      </c>
      <c r="G273" s="70"/>
      <c r="H273" s="160">
        <f>IF('C. Define CD Response'!H273="","",'C. Define CD Response'!H273)</f>
      </c>
      <c r="I273" s="125">
        <f>IF('C. Define CD Response'!I273="","",'C. Define CD Response'!I273)</f>
      </c>
      <c r="J273" s="70"/>
      <c r="K273" s="129"/>
      <c r="L273" s="129"/>
      <c r="M273" s="129"/>
      <c r="O273" s="80"/>
    </row>
    <row r="274" spans="2:15" ht="12.75" outlineLevel="1">
      <c r="B274" s="123"/>
      <c r="C274" s="125">
        <f>IF(' A. Assess Capacity'!L274="","",' A. Assess Capacity'!L274)</f>
      </c>
      <c r="D274" s="83"/>
      <c r="E274" s="147">
        <f>IF(' A. Assess Capacity'!N274="","",' A. Assess Capacity'!N274)</f>
      </c>
      <c r="F274" s="146">
        <f>IF(' A. Assess Capacity'!O274="","",' A. Assess Capacity'!O274)</f>
      </c>
      <c r="G274" s="70"/>
      <c r="H274" s="160">
        <f>IF('C. Define CD Response'!H274="","",'C. Define CD Response'!H274)</f>
      </c>
      <c r="I274" s="125">
        <f>IF('C. Define CD Response'!I274="","",'C. Define CD Response'!I274)</f>
      </c>
      <c r="J274" s="70"/>
      <c r="K274" s="129"/>
      <c r="L274" s="129"/>
      <c r="M274" s="129"/>
      <c r="O274" s="80"/>
    </row>
    <row r="275" spans="2:15" ht="12.75">
      <c r="B275" s="198" t="s">
        <v>110</v>
      </c>
      <c r="C275" s="124"/>
      <c r="D275" s="83"/>
      <c r="E275" s="146">
        <f>IF(' A. Assess Capacity'!N275="","",' A. Assess Capacity'!N275)</f>
      </c>
      <c r="F275" s="146">
        <f>IF(' A. Assess Capacity'!O275="","",' A. Assess Capacity'!O275)</f>
      </c>
      <c r="G275" s="70"/>
      <c r="H275" s="160">
        <f>IF('C. Define CD Response'!H275="","",'C. Define CD Response'!H275)</f>
      </c>
      <c r="I275" s="125">
        <f>IF('C. Define CD Response'!I275="","",'C. Define CD Response'!I275)</f>
      </c>
      <c r="J275" s="70"/>
      <c r="K275" s="129"/>
      <c r="L275" s="129"/>
      <c r="M275" s="129"/>
      <c r="O275" s="58"/>
    </row>
    <row r="276" spans="2:15" ht="51" outlineLevel="1">
      <c r="B276" s="123"/>
      <c r="C276" s="125" t="str">
        <f>IF(' A. Assess Capacity'!L276="","",' A. Assess Capacity'!L276)</f>
        <v>Does the organisation have the capacity to develop policies and strategies for promotion of inclusion, participation and empowerment?</v>
      </c>
      <c r="D276" s="83"/>
      <c r="E276" s="147">
        <f>IF(' A. Assess Capacity'!N276="","",' A. Assess Capacity'!N276)</f>
      </c>
      <c r="F276" s="146">
        <f>IF(' A. Assess Capacity'!O276="","",' A. Assess Capacity'!O276)</f>
      </c>
      <c r="G276" s="70"/>
      <c r="H276" s="160">
        <f>IF('C. Define CD Response'!H276="","",'C. Define CD Response'!H276)</f>
      </c>
      <c r="I276" s="125">
        <f>IF('C. Define CD Response'!I276="","",'C. Define CD Response'!I276)</f>
      </c>
      <c r="J276" s="70"/>
      <c r="K276" s="129"/>
      <c r="L276" s="129"/>
      <c r="M276" s="129"/>
      <c r="O276" s="58"/>
    </row>
    <row r="277" spans="2:15" ht="12.75" outlineLevel="1">
      <c r="B277" s="123"/>
      <c r="C277" s="125">
        <f>IF(' A. Assess Capacity'!L277="","",' A. Assess Capacity'!L277)</f>
      </c>
      <c r="D277" s="83"/>
      <c r="E277" s="147">
        <f>IF(' A. Assess Capacity'!N277="","",' A. Assess Capacity'!N277)</f>
      </c>
      <c r="F277" s="146">
        <f>IF(' A. Assess Capacity'!O277="","",' A. Assess Capacity'!O277)</f>
      </c>
      <c r="G277" s="70"/>
      <c r="H277" s="160">
        <f>IF('C. Define CD Response'!H277="","",'C. Define CD Response'!H277)</f>
      </c>
      <c r="I277" s="125">
        <f>IF('C. Define CD Response'!I277="","",'C. Define CD Response'!I277)</f>
      </c>
      <c r="J277" s="70"/>
      <c r="K277" s="129"/>
      <c r="L277" s="129"/>
      <c r="M277" s="129"/>
      <c r="O277" s="58"/>
    </row>
    <row r="278" spans="2:15" ht="12.75" outlineLevel="1">
      <c r="B278" s="123"/>
      <c r="C278" s="125">
        <f>IF(' A. Assess Capacity'!L278="","",' A. Assess Capacity'!L278)</f>
      </c>
      <c r="D278" s="83"/>
      <c r="E278" s="147">
        <f>IF(' A. Assess Capacity'!N278="","",' A. Assess Capacity'!N278)</f>
      </c>
      <c r="F278" s="146">
        <f>IF(' A. Assess Capacity'!O278="","",' A. Assess Capacity'!O278)</f>
      </c>
      <c r="G278" s="70"/>
      <c r="H278" s="160">
        <f>IF('C. Define CD Response'!H278="","",'C. Define CD Response'!H278)</f>
      </c>
      <c r="I278" s="125">
        <f>IF('C. Define CD Response'!I278="","",'C. Define CD Response'!I278)</f>
      </c>
      <c r="J278" s="70"/>
      <c r="K278" s="129"/>
      <c r="L278" s="129"/>
      <c r="M278" s="129"/>
      <c r="O278" s="58"/>
    </row>
    <row r="279" spans="2:15" ht="12.75" outlineLevel="1">
      <c r="B279" s="123"/>
      <c r="C279" s="125">
        <f>IF(' A. Assess Capacity'!L279="","",' A. Assess Capacity'!L279)</f>
      </c>
      <c r="D279" s="83"/>
      <c r="E279" s="147">
        <f>IF(' A. Assess Capacity'!N279="","",' A. Assess Capacity'!N279)</f>
      </c>
      <c r="F279" s="146">
        <f>IF(' A. Assess Capacity'!O279="","",' A. Assess Capacity'!O279)</f>
      </c>
      <c r="G279" s="70"/>
      <c r="H279" s="160">
        <f>IF('C. Define CD Response'!H279="","",'C. Define CD Response'!H279)</f>
      </c>
      <c r="I279" s="125">
        <f>IF('C. Define CD Response'!I279="","",'C. Define CD Response'!I279)</f>
      </c>
      <c r="J279" s="70"/>
      <c r="K279" s="129"/>
      <c r="L279" s="129"/>
      <c r="M279" s="129"/>
      <c r="O279" s="58"/>
    </row>
    <row r="280" spans="2:15" ht="12.75" outlineLevel="1">
      <c r="B280" s="123"/>
      <c r="C280" s="125">
        <f>IF(' A. Assess Capacity'!L280="","",' A. Assess Capacity'!L280)</f>
      </c>
      <c r="D280" s="83"/>
      <c r="E280" s="147">
        <f>IF(' A. Assess Capacity'!N280="","",' A. Assess Capacity'!N280)</f>
      </c>
      <c r="F280" s="146">
        <f>IF(' A. Assess Capacity'!O280="","",' A. Assess Capacity'!O280)</f>
      </c>
      <c r="G280" s="70"/>
      <c r="H280" s="160">
        <f>IF('C. Define CD Response'!H280="","",'C. Define CD Response'!H280)</f>
      </c>
      <c r="I280" s="125">
        <f>IF('C. Define CD Response'!I280="","",'C. Define CD Response'!I280)</f>
      </c>
      <c r="J280" s="70"/>
      <c r="K280" s="129"/>
      <c r="L280" s="129"/>
      <c r="M280" s="129"/>
      <c r="O280" s="58"/>
    </row>
    <row r="281" spans="2:15" ht="12.75" outlineLevel="1">
      <c r="B281" s="123"/>
      <c r="C281" s="125">
        <f>IF(' A. Assess Capacity'!L281="","",' A. Assess Capacity'!L281)</f>
      </c>
      <c r="D281" s="83"/>
      <c r="E281" s="147">
        <f>IF(' A. Assess Capacity'!N281="","",' A. Assess Capacity'!N281)</f>
      </c>
      <c r="F281" s="146">
        <f>IF(' A. Assess Capacity'!O281="","",' A. Assess Capacity'!O281)</f>
      </c>
      <c r="G281" s="70"/>
      <c r="H281" s="160">
        <f>IF('C. Define CD Response'!H281="","",'C. Define CD Response'!H281)</f>
      </c>
      <c r="I281" s="125">
        <f>IF('C. Define CD Response'!I281="","",'C. Define CD Response'!I281)</f>
      </c>
      <c r="J281" s="70"/>
      <c r="K281" s="129"/>
      <c r="L281" s="129"/>
      <c r="M281" s="129"/>
      <c r="O281" s="58"/>
    </row>
    <row r="282" spans="2:15" ht="12.75">
      <c r="B282" s="198" t="s">
        <v>115</v>
      </c>
      <c r="C282" s="124"/>
      <c r="D282" s="83"/>
      <c r="E282" s="146">
        <f>IF(' A. Assess Capacity'!N282="","",' A. Assess Capacity'!N282)</f>
      </c>
      <c r="F282" s="146">
        <f>IF(' A. Assess Capacity'!O282="","",' A. Assess Capacity'!O282)</f>
      </c>
      <c r="G282" s="70"/>
      <c r="H282" s="160">
        <f>IF('C. Define CD Response'!H282="","",'C. Define CD Response'!H282)</f>
      </c>
      <c r="I282" s="125">
        <f>IF('C. Define CD Response'!I282="","",'C. Define CD Response'!I282)</f>
      </c>
      <c r="J282" s="70"/>
      <c r="K282" s="129"/>
      <c r="L282" s="129"/>
      <c r="M282" s="129"/>
      <c r="O282" s="58"/>
    </row>
    <row r="283" spans="2:15" ht="51" outlineLevel="1">
      <c r="B283" s="123"/>
      <c r="C283" s="125" t="str">
        <f>IF(' A. Assess Capacity'!L283="","",' A. Assess Capacity'!L283)</f>
        <v>Does the organisation have the capacity to involve employees and it clients in making budget and resource allocation decisions?</v>
      </c>
      <c r="D283" s="83"/>
      <c r="E283" s="147">
        <f>IF(' A. Assess Capacity'!N283="","",' A. Assess Capacity'!N283)</f>
      </c>
      <c r="F283" s="146">
        <f>IF(' A. Assess Capacity'!O283="","",' A. Assess Capacity'!O283)</f>
      </c>
      <c r="G283" s="70"/>
      <c r="H283" s="160">
        <f>IF('C. Define CD Response'!H283="","",'C. Define CD Response'!H283)</f>
      </c>
      <c r="I283" s="125">
        <f>IF('C. Define CD Response'!I283="","",'C. Define CD Response'!I283)</f>
      </c>
      <c r="J283" s="70"/>
      <c r="K283" s="129"/>
      <c r="L283" s="129"/>
      <c r="M283" s="129"/>
      <c r="O283" s="58"/>
    </row>
    <row r="284" spans="2:15" ht="12.75" outlineLevel="1">
      <c r="B284" s="123"/>
      <c r="C284" s="125">
        <f>IF(' A. Assess Capacity'!L284="","",' A. Assess Capacity'!L284)</f>
      </c>
      <c r="D284" s="83"/>
      <c r="E284" s="147">
        <f>IF(' A. Assess Capacity'!N284="","",' A. Assess Capacity'!N284)</f>
      </c>
      <c r="F284" s="146">
        <f>IF(' A. Assess Capacity'!O284="","",' A. Assess Capacity'!O284)</f>
      </c>
      <c r="G284" s="70"/>
      <c r="H284" s="160">
        <f>IF('C. Define CD Response'!H284="","",'C. Define CD Response'!H284)</f>
      </c>
      <c r="I284" s="125">
        <f>IF('C. Define CD Response'!I284="","",'C. Define CD Response'!I284)</f>
      </c>
      <c r="J284" s="70"/>
      <c r="K284" s="129"/>
      <c r="L284" s="129"/>
      <c r="M284" s="129"/>
      <c r="O284" s="58"/>
    </row>
    <row r="285" spans="2:15" ht="12.75" outlineLevel="1">
      <c r="B285" s="123"/>
      <c r="C285" s="125">
        <f>IF(' A. Assess Capacity'!L285="","",' A. Assess Capacity'!L285)</f>
      </c>
      <c r="D285" s="83"/>
      <c r="E285" s="147">
        <f>IF(' A. Assess Capacity'!N285="","",' A. Assess Capacity'!N285)</f>
      </c>
      <c r="F285" s="146">
        <f>IF(' A. Assess Capacity'!O285="","",' A. Assess Capacity'!O285)</f>
      </c>
      <c r="G285" s="70"/>
      <c r="H285" s="160">
        <f>IF('C. Define CD Response'!H285="","",'C. Define CD Response'!H285)</f>
      </c>
      <c r="I285" s="125">
        <f>IF('C. Define CD Response'!I285="","",'C. Define CD Response'!I285)</f>
      </c>
      <c r="J285" s="70"/>
      <c r="K285" s="129"/>
      <c r="L285" s="129"/>
      <c r="M285" s="129"/>
      <c r="O285" s="58"/>
    </row>
    <row r="286" spans="2:15" ht="12.75" outlineLevel="1">
      <c r="B286" s="123"/>
      <c r="C286" s="125">
        <f>IF(' A. Assess Capacity'!L286="","",' A. Assess Capacity'!L286)</f>
      </c>
      <c r="D286" s="83"/>
      <c r="E286" s="147">
        <f>IF(' A. Assess Capacity'!N286="","",' A. Assess Capacity'!N286)</f>
      </c>
      <c r="F286" s="146">
        <f>IF(' A. Assess Capacity'!O286="","",' A. Assess Capacity'!O286)</f>
      </c>
      <c r="G286" s="70"/>
      <c r="H286" s="160">
        <f>IF('C. Define CD Response'!H286="","",'C. Define CD Response'!H286)</f>
      </c>
      <c r="I286" s="125">
        <f>IF('C. Define CD Response'!I286="","",'C. Define CD Response'!I286)</f>
      </c>
      <c r="J286" s="70"/>
      <c r="K286" s="129"/>
      <c r="L286" s="129"/>
      <c r="M286" s="129"/>
      <c r="O286" s="58"/>
    </row>
    <row r="287" spans="2:15" ht="12.75" outlineLevel="1">
      <c r="B287" s="123"/>
      <c r="C287" s="125">
        <f>IF(' A. Assess Capacity'!L287="","",' A. Assess Capacity'!L287)</f>
      </c>
      <c r="D287" s="83"/>
      <c r="E287" s="147">
        <f>IF(' A. Assess Capacity'!N287="","",' A. Assess Capacity'!N287)</f>
      </c>
      <c r="F287" s="146">
        <f>IF(' A. Assess Capacity'!O287="","",' A. Assess Capacity'!O287)</f>
      </c>
      <c r="G287" s="70"/>
      <c r="H287" s="160">
        <f>IF('C. Define CD Response'!H287="","",'C. Define CD Response'!H287)</f>
      </c>
      <c r="I287" s="125">
        <f>IF('C. Define CD Response'!I287="","",'C. Define CD Response'!I287)</f>
      </c>
      <c r="J287" s="70"/>
      <c r="K287" s="129"/>
      <c r="L287" s="129"/>
      <c r="M287" s="129"/>
      <c r="O287" s="58"/>
    </row>
    <row r="288" spans="2:15" ht="12.75" outlineLevel="1">
      <c r="B288" s="123"/>
      <c r="C288" s="125">
        <f>IF(' A. Assess Capacity'!L288="","",' A. Assess Capacity'!L288)</f>
      </c>
      <c r="D288" s="83"/>
      <c r="E288" s="147">
        <f>IF(' A. Assess Capacity'!N288="","",' A. Assess Capacity'!N288)</f>
      </c>
      <c r="F288" s="146">
        <f>IF(' A. Assess Capacity'!O288="","",' A. Assess Capacity'!O288)</f>
      </c>
      <c r="G288" s="70"/>
      <c r="H288" s="160">
        <f>IF('C. Define CD Response'!H288="","",'C. Define CD Response'!H288)</f>
      </c>
      <c r="I288" s="125">
        <f>IF('C. Define CD Response'!I288="","",'C. Define CD Response'!I288)</f>
      </c>
      <c r="J288" s="70"/>
      <c r="K288" s="129"/>
      <c r="L288" s="129"/>
      <c r="M288" s="129"/>
      <c r="O288" s="58"/>
    </row>
    <row r="289" spans="2:15" ht="12.75">
      <c r="B289" s="198" t="s">
        <v>116</v>
      </c>
      <c r="C289" s="124"/>
      <c r="D289" s="83"/>
      <c r="E289" s="146">
        <f>IF(' A. Assess Capacity'!N289="","",' A. Assess Capacity'!N289)</f>
      </c>
      <c r="F289" s="146">
        <f>IF(' A. Assess Capacity'!O289="","",' A. Assess Capacity'!O289)</f>
      </c>
      <c r="G289" s="70"/>
      <c r="H289" s="160">
        <f>IF('C. Define CD Response'!H289="","",'C. Define CD Response'!H289)</f>
      </c>
      <c r="I289" s="125">
        <f>IF('C. Define CD Response'!I289="","",'C. Define CD Response'!I289)</f>
      </c>
      <c r="J289" s="70"/>
      <c r="K289" s="129"/>
      <c r="L289" s="129"/>
      <c r="M289" s="129"/>
      <c r="O289" s="58"/>
    </row>
    <row r="290" spans="2:15" ht="63.75" outlineLevel="1">
      <c r="B290" s="123"/>
      <c r="C290" s="125" t="str">
        <f>IF(' A. Assess Capacity'!L290="","",' A. Assess Capacity'!L290)</f>
        <v>Does the organisation have the capacity to support implementation arrangements and networks for multi-stakeholder engagement and inclusion of marginalized groups?</v>
      </c>
      <c r="D290" s="83"/>
      <c r="E290" s="147">
        <f>IF(' A. Assess Capacity'!N290="","",' A. Assess Capacity'!N290)</f>
      </c>
      <c r="F290" s="146">
        <f>IF(' A. Assess Capacity'!O290="","",' A. Assess Capacity'!O290)</f>
      </c>
      <c r="G290" s="70"/>
      <c r="H290" s="160">
        <f>IF('C. Define CD Response'!H290="","",'C. Define CD Response'!H290)</f>
      </c>
      <c r="I290" s="125">
        <f>IF('C. Define CD Response'!I290="","",'C. Define CD Response'!I290)</f>
      </c>
      <c r="J290" s="70"/>
      <c r="K290" s="129"/>
      <c r="L290" s="129"/>
      <c r="M290" s="129"/>
      <c r="O290" s="58"/>
    </row>
    <row r="291" spans="2:15" ht="12.75" outlineLevel="1">
      <c r="B291" s="123"/>
      <c r="C291" s="125">
        <f>IF(' A. Assess Capacity'!L291="","",' A. Assess Capacity'!L291)</f>
      </c>
      <c r="D291" s="83"/>
      <c r="E291" s="147">
        <f>IF(' A. Assess Capacity'!N291="","",' A. Assess Capacity'!N291)</f>
      </c>
      <c r="F291" s="146">
        <f>IF(' A. Assess Capacity'!O291="","",' A. Assess Capacity'!O291)</f>
      </c>
      <c r="G291" s="70"/>
      <c r="H291" s="160">
        <f>IF('C. Define CD Response'!H291="","",'C. Define CD Response'!H291)</f>
      </c>
      <c r="I291" s="125">
        <f>IF('C. Define CD Response'!I291="","",'C. Define CD Response'!I291)</f>
      </c>
      <c r="J291" s="70"/>
      <c r="K291" s="129"/>
      <c r="L291" s="129"/>
      <c r="M291" s="129"/>
      <c r="O291" s="58"/>
    </row>
    <row r="292" spans="2:15" ht="12.75" outlineLevel="1">
      <c r="B292" s="123"/>
      <c r="C292" s="125">
        <f>IF(' A. Assess Capacity'!L292="","",' A. Assess Capacity'!L292)</f>
      </c>
      <c r="D292" s="83"/>
      <c r="E292" s="147">
        <f>IF(' A. Assess Capacity'!N292="","",' A. Assess Capacity'!N292)</f>
      </c>
      <c r="F292" s="146">
        <f>IF(' A. Assess Capacity'!O292="","",' A. Assess Capacity'!O292)</f>
      </c>
      <c r="G292" s="70"/>
      <c r="H292" s="160">
        <f>IF('C. Define CD Response'!H292="","",'C. Define CD Response'!H292)</f>
      </c>
      <c r="I292" s="125">
        <f>IF('C. Define CD Response'!I292="","",'C. Define CD Response'!I292)</f>
      </c>
      <c r="J292" s="70"/>
      <c r="K292" s="129"/>
      <c r="L292" s="129"/>
      <c r="M292" s="129"/>
      <c r="O292" s="58"/>
    </row>
    <row r="293" spans="2:15" ht="12.75" outlineLevel="1">
      <c r="B293" s="123"/>
      <c r="C293" s="125">
        <f>IF(' A. Assess Capacity'!L293="","",' A. Assess Capacity'!L293)</f>
      </c>
      <c r="D293" s="83"/>
      <c r="E293" s="147">
        <f>IF(' A. Assess Capacity'!N293="","",' A. Assess Capacity'!N293)</f>
      </c>
      <c r="F293" s="146">
        <f>IF(' A. Assess Capacity'!O293="","",' A. Assess Capacity'!O293)</f>
      </c>
      <c r="G293" s="70"/>
      <c r="H293" s="160">
        <f>IF('C. Define CD Response'!H293="","",'C. Define CD Response'!H293)</f>
      </c>
      <c r="I293" s="125">
        <f>IF('C. Define CD Response'!I293="","",'C. Define CD Response'!I293)</f>
      </c>
      <c r="J293" s="70"/>
      <c r="K293" s="129"/>
      <c r="L293" s="129"/>
      <c r="M293" s="129"/>
      <c r="O293" s="58"/>
    </row>
    <row r="294" spans="2:15" ht="12.75" outlineLevel="1">
      <c r="B294" s="123"/>
      <c r="C294" s="125">
        <f>IF(' A. Assess Capacity'!L294="","",' A. Assess Capacity'!L294)</f>
      </c>
      <c r="D294" s="83"/>
      <c r="E294" s="147">
        <f>IF(' A. Assess Capacity'!N294="","",' A. Assess Capacity'!N294)</f>
      </c>
      <c r="F294" s="146">
        <f>IF(' A. Assess Capacity'!O294="","",' A. Assess Capacity'!O294)</f>
      </c>
      <c r="G294" s="70"/>
      <c r="H294" s="160">
        <f>IF('C. Define CD Response'!H294="","",'C. Define CD Response'!H294)</f>
      </c>
      <c r="I294" s="125">
        <f>IF('C. Define CD Response'!I294="","",'C. Define CD Response'!I294)</f>
      </c>
      <c r="J294" s="70"/>
      <c r="K294" s="129"/>
      <c r="L294" s="129"/>
      <c r="M294" s="129"/>
      <c r="O294" s="58"/>
    </row>
    <row r="295" spans="2:15" ht="12.75" outlineLevel="1">
      <c r="B295" s="123"/>
      <c r="C295" s="125">
        <f>IF(' A. Assess Capacity'!L295="","",' A. Assess Capacity'!L295)</f>
      </c>
      <c r="D295" s="83"/>
      <c r="E295" s="147">
        <f>IF(' A. Assess Capacity'!N295="","",' A. Assess Capacity'!N295)</f>
      </c>
      <c r="F295" s="146">
        <f>IF(' A. Assess Capacity'!O295="","",' A. Assess Capacity'!O295)</f>
      </c>
      <c r="G295" s="70"/>
      <c r="H295" s="160">
        <f>IF('C. Define CD Response'!H295="","",'C. Define CD Response'!H295)</f>
      </c>
      <c r="I295" s="125">
        <f>IF('C. Define CD Response'!I295="","",'C. Define CD Response'!I295)</f>
      </c>
      <c r="J295" s="70"/>
      <c r="K295" s="129"/>
      <c r="L295" s="129"/>
      <c r="M295" s="129"/>
      <c r="O295" s="58"/>
    </row>
    <row r="296" spans="2:15" ht="12.75">
      <c r="B296" s="198" t="s">
        <v>113</v>
      </c>
      <c r="C296" s="124"/>
      <c r="D296" s="83"/>
      <c r="E296" s="146">
        <f>IF(' A. Assess Capacity'!N296="","",' A. Assess Capacity'!N296)</f>
      </c>
      <c r="F296" s="146">
        <f>IF(' A. Assess Capacity'!O296="","",' A. Assess Capacity'!O296)</f>
      </c>
      <c r="G296" s="70"/>
      <c r="H296" s="160">
        <f>IF('C. Define CD Response'!H296="","",'C. Define CD Response'!H296)</f>
      </c>
      <c r="I296" s="125">
        <f>IF('C. Define CD Response'!I296="","",'C. Define CD Response'!I296)</f>
      </c>
      <c r="J296" s="70"/>
      <c r="K296" s="129"/>
      <c r="L296" s="129"/>
      <c r="M296" s="129"/>
      <c r="O296" s="58"/>
    </row>
    <row r="297" spans="2:15" ht="63.75" outlineLevel="1">
      <c r="B297" s="123"/>
      <c r="C297" s="125" t="str">
        <f>IF(' A. Assess Capacity'!L297="","",' A. Assess Capacity'!L297)</f>
        <v>Does the organisation have the capacity to monitor and evaluate systematically the effectiveness of its policies and programmes on inclusion, participation and empowerment?</v>
      </c>
      <c r="D297" s="83"/>
      <c r="E297" s="147">
        <f>IF(' A. Assess Capacity'!N297="","",' A. Assess Capacity'!N297)</f>
      </c>
      <c r="F297" s="146">
        <f>IF(' A. Assess Capacity'!O297="","",' A. Assess Capacity'!O297)</f>
      </c>
      <c r="G297" s="70"/>
      <c r="H297" s="160">
        <f>IF('C. Define CD Response'!H297="","",'C. Define CD Response'!H297)</f>
      </c>
      <c r="I297" s="125">
        <f>IF('C. Define CD Response'!I297="","",'C. Define CD Response'!I297)</f>
      </c>
      <c r="J297" s="70"/>
      <c r="K297" s="129"/>
      <c r="L297" s="129"/>
      <c r="M297" s="129"/>
      <c r="O297" s="58"/>
    </row>
    <row r="298" spans="2:15" ht="12.75" outlineLevel="1">
      <c r="B298" s="123"/>
      <c r="C298" s="125">
        <f>IF(' A. Assess Capacity'!L298="","",' A. Assess Capacity'!L298)</f>
      </c>
      <c r="D298" s="83"/>
      <c r="E298" s="147">
        <f>IF(' A. Assess Capacity'!N298="","",' A. Assess Capacity'!N298)</f>
      </c>
      <c r="F298" s="146">
        <f>IF(' A. Assess Capacity'!O298="","",' A. Assess Capacity'!O298)</f>
      </c>
      <c r="G298" s="70"/>
      <c r="H298" s="160">
        <f>IF('C. Define CD Response'!H298="","",'C. Define CD Response'!H298)</f>
      </c>
      <c r="I298" s="125">
        <f>IF('C. Define CD Response'!I298="","",'C. Define CD Response'!I298)</f>
      </c>
      <c r="J298" s="70"/>
      <c r="K298" s="129"/>
      <c r="L298" s="129"/>
      <c r="M298" s="129"/>
      <c r="O298" s="58"/>
    </row>
    <row r="299" spans="2:15" ht="12.75" outlineLevel="1">
      <c r="B299" s="123"/>
      <c r="C299" s="125">
        <f>IF(' A. Assess Capacity'!L299="","",' A. Assess Capacity'!L299)</f>
      </c>
      <c r="D299" s="83"/>
      <c r="E299" s="147">
        <f>IF(' A. Assess Capacity'!N299="","",' A. Assess Capacity'!N299)</f>
      </c>
      <c r="F299" s="146">
        <f>IF(' A. Assess Capacity'!O299="","",' A. Assess Capacity'!O299)</f>
      </c>
      <c r="G299" s="70"/>
      <c r="H299" s="160">
        <f>IF('C. Define CD Response'!H299="","",'C. Define CD Response'!H299)</f>
      </c>
      <c r="I299" s="125">
        <f>IF('C. Define CD Response'!I299="","",'C. Define CD Response'!I299)</f>
      </c>
      <c r="J299" s="70"/>
      <c r="K299" s="129"/>
      <c r="L299" s="129"/>
      <c r="M299" s="129"/>
      <c r="O299" s="58"/>
    </row>
    <row r="300" spans="2:15" ht="12.75" outlineLevel="1">
      <c r="B300" s="123"/>
      <c r="C300" s="125">
        <f>IF(' A. Assess Capacity'!L300="","",' A. Assess Capacity'!L300)</f>
      </c>
      <c r="D300" s="83"/>
      <c r="E300" s="147">
        <f>IF(' A. Assess Capacity'!N300="","",' A. Assess Capacity'!N300)</f>
      </c>
      <c r="F300" s="146">
        <f>IF(' A. Assess Capacity'!O300="","",' A. Assess Capacity'!O300)</f>
      </c>
      <c r="G300" s="70"/>
      <c r="H300" s="160">
        <f>IF('C. Define CD Response'!H300="","",'C. Define CD Response'!H300)</f>
      </c>
      <c r="I300" s="125">
        <f>IF('C. Define CD Response'!I300="","",'C. Define CD Response'!I300)</f>
      </c>
      <c r="J300" s="70"/>
      <c r="K300" s="129"/>
      <c r="L300" s="129"/>
      <c r="M300" s="129"/>
      <c r="O300" s="58"/>
    </row>
    <row r="301" spans="2:15" ht="12.75" outlineLevel="1">
      <c r="B301" s="123"/>
      <c r="C301" s="125">
        <f>IF(' A. Assess Capacity'!L301="","",' A. Assess Capacity'!L301)</f>
      </c>
      <c r="D301" s="83"/>
      <c r="E301" s="147">
        <f>IF(' A. Assess Capacity'!N301="","",' A. Assess Capacity'!N301)</f>
      </c>
      <c r="F301" s="146">
        <f>IF(' A. Assess Capacity'!O301="","",' A. Assess Capacity'!O301)</f>
      </c>
      <c r="G301" s="70"/>
      <c r="H301" s="160">
        <f>IF('C. Define CD Response'!H301="","",'C. Define CD Response'!H301)</f>
      </c>
      <c r="I301" s="125">
        <f>IF('C. Define CD Response'!I301="","",'C. Define CD Response'!I301)</f>
      </c>
      <c r="J301" s="70"/>
      <c r="K301" s="129"/>
      <c r="L301" s="129"/>
      <c r="M301" s="129"/>
      <c r="O301" s="58"/>
    </row>
    <row r="302" spans="2:15" ht="13.5" outlineLevel="1" thickBot="1">
      <c r="B302" s="126"/>
      <c r="C302" s="127">
        <f>IF(' A. Assess Capacity'!L302="","",' A. Assess Capacity'!L302)</f>
      </c>
      <c r="D302" s="83"/>
      <c r="E302" s="148">
        <f>IF(' A. Assess Capacity'!N302="","",' A. Assess Capacity'!N302)</f>
      </c>
      <c r="F302" s="214">
        <f>IF(' A. Assess Capacity'!O302="","",' A. Assess Capacity'!O302)</f>
      </c>
      <c r="G302" s="70"/>
      <c r="H302" s="161">
        <f>IF('C. Define CD Response'!H302="","",'C. Define CD Response'!H302)</f>
      </c>
      <c r="I302" s="127">
        <f>IF('C. Define CD Response'!I302="","",'C. Define CD Response'!I302)</f>
      </c>
      <c r="J302" s="70"/>
      <c r="K302" s="129"/>
      <c r="L302" s="129"/>
      <c r="M302" s="129"/>
      <c r="O302" s="58"/>
    </row>
    <row r="303" spans="5:6" ht="12.75">
      <c r="E303" s="56"/>
      <c r="F303" s="56"/>
    </row>
    <row r="304" spans="5:6" ht="13.5" thickBot="1">
      <c r="E304" s="56"/>
      <c r="F304" s="56"/>
    </row>
    <row r="305" spans="2:7" ht="12.75">
      <c r="B305" s="109" t="s">
        <v>4</v>
      </c>
      <c r="C305" s="63"/>
      <c r="D305" s="64"/>
      <c r="E305" s="110"/>
      <c r="F305" s="110"/>
      <c r="G305" s="64"/>
    </row>
    <row r="306" spans="2:7" ht="13.5" thickBot="1">
      <c r="B306" s="167" t="str">
        <f>' A. Assess Capacity'!K306</f>
        <v>External/International Relations</v>
      </c>
      <c r="C306" s="64"/>
      <c r="D306" s="64"/>
      <c r="E306" s="110"/>
      <c r="F306" s="110"/>
      <c r="G306" s="64"/>
    </row>
    <row r="307" spans="2:7" ht="13.5" thickBot="1">
      <c r="B307" s="63"/>
      <c r="C307" s="64"/>
      <c r="D307" s="64"/>
      <c r="E307" s="110"/>
      <c r="F307" s="110"/>
      <c r="G307" s="64"/>
    </row>
    <row r="308" spans="2:7" ht="12.75">
      <c r="B308" s="109" t="s">
        <v>3</v>
      </c>
      <c r="C308" s="64"/>
      <c r="D308" s="64"/>
      <c r="E308" s="110"/>
      <c r="F308" s="110"/>
      <c r="G308" s="64"/>
    </row>
    <row r="309" spans="2:7" ht="13.5" thickBot="1">
      <c r="B309" s="111" t="str">
        <f>' A. Assess Capacity'!K309</f>
        <v>Enabling Environment</v>
      </c>
      <c r="C309" s="64"/>
      <c r="D309" s="64"/>
      <c r="E309" s="110"/>
      <c r="F309" s="110"/>
      <c r="G309" s="64"/>
    </row>
    <row r="310" spans="2:7" ht="13.5" thickBot="1">
      <c r="B310" s="112"/>
      <c r="C310" s="69"/>
      <c r="D310" s="69"/>
      <c r="E310" s="78"/>
      <c r="F310" s="78"/>
      <c r="G310" s="69"/>
    </row>
    <row r="311" spans="2:7" ht="12.75">
      <c r="B311" s="109" t="s">
        <v>7</v>
      </c>
      <c r="C311" s="64"/>
      <c r="D311" s="70"/>
      <c r="E311" s="113"/>
      <c r="F311" s="113"/>
      <c r="G311" s="70"/>
    </row>
    <row r="312" spans="2:7" ht="13.5" thickBot="1">
      <c r="B312" s="114">
        <f>' A. Assess Capacity'!K312</f>
      </c>
      <c r="C312" s="58"/>
      <c r="D312" s="69"/>
      <c r="E312" s="78"/>
      <c r="F312" s="78"/>
      <c r="G312" s="69"/>
    </row>
    <row r="313" spans="2:7" ht="13.5" thickBot="1">
      <c r="B313" s="60"/>
      <c r="C313" s="60"/>
      <c r="D313" s="69"/>
      <c r="E313" s="78"/>
      <c r="F313" s="78"/>
      <c r="G313" s="69"/>
    </row>
    <row r="314" spans="2:13" ht="13.5" customHeight="1" thickBot="1">
      <c r="B314" s="236" t="s">
        <v>35</v>
      </c>
      <c r="C314" s="238"/>
      <c r="D314" s="72"/>
      <c r="E314" s="261" t="s">
        <v>30</v>
      </c>
      <c r="F314" s="262"/>
      <c r="G314" s="72"/>
      <c r="H314" s="261" t="s">
        <v>99</v>
      </c>
      <c r="I314" s="262"/>
      <c r="K314" s="261" t="s">
        <v>100</v>
      </c>
      <c r="L314" s="264"/>
      <c r="M314" s="262"/>
    </row>
    <row r="315" spans="2:13" ht="13.5" thickBot="1">
      <c r="B315" s="116"/>
      <c r="C315" s="72"/>
      <c r="D315" s="72"/>
      <c r="E315" s="73"/>
      <c r="F315" s="73"/>
      <c r="G315" s="72"/>
      <c r="H315" s="116"/>
      <c r="I315" s="141"/>
      <c r="J315" s="57"/>
      <c r="K315" s="77"/>
      <c r="L315" s="77"/>
      <c r="M315" s="77"/>
    </row>
    <row r="316" spans="2:13" ht="26.25" thickBot="1">
      <c r="B316" s="118" t="s">
        <v>86</v>
      </c>
      <c r="C316" s="119" t="s">
        <v>33</v>
      </c>
      <c r="D316" s="72"/>
      <c r="E316" s="213" t="s">
        <v>95</v>
      </c>
      <c r="F316" s="213" t="s">
        <v>84</v>
      </c>
      <c r="G316" s="72"/>
      <c r="H316" s="142" t="s">
        <v>34</v>
      </c>
      <c r="I316" s="143" t="s">
        <v>80</v>
      </c>
      <c r="K316" s="76" t="s">
        <v>40</v>
      </c>
      <c r="L316" s="76" t="s">
        <v>41</v>
      </c>
      <c r="M316" s="76" t="s">
        <v>42</v>
      </c>
    </row>
    <row r="317" spans="2:13" ht="12.75">
      <c r="B317" s="120"/>
      <c r="C317" s="121"/>
      <c r="D317" s="69"/>
      <c r="E317" s="122"/>
      <c r="F317" s="122"/>
      <c r="G317" s="69"/>
      <c r="H317" s="144"/>
      <c r="I317" s="145"/>
      <c r="J317" s="57"/>
      <c r="K317" s="186"/>
      <c r="L317" s="186"/>
      <c r="M317" s="186"/>
    </row>
    <row r="318" spans="2:15" ht="12.75">
      <c r="B318" s="198" t="s">
        <v>109</v>
      </c>
      <c r="C318" s="124"/>
      <c r="D318" s="83"/>
      <c r="E318" s="146">
        <f>IF(' A. Assess Capacity'!N318="","",' A. Assess Capacity'!N318)</f>
      </c>
      <c r="F318" s="146">
        <f>IF(' A. Assess Capacity'!O318="","",' A. Assess Capacity'!O318)</f>
      </c>
      <c r="G318" s="70"/>
      <c r="H318" s="160">
        <f>IF('C. Define CD Response'!H318="","",'C. Define CD Response'!H318)</f>
      </c>
      <c r="I318" s="125">
        <f>IF('C. Define CD Response'!I318="","",'C. Define CD Response'!I318)</f>
      </c>
      <c r="J318" s="70"/>
      <c r="K318" s="129"/>
      <c r="L318" s="129"/>
      <c r="M318" s="129"/>
      <c r="O318" s="80"/>
    </row>
    <row r="319" spans="2:15" ht="76.5" outlineLevel="1">
      <c r="B319" s="123"/>
      <c r="C319" s="125" t="str">
        <f>IF(' A. Assess Capacity'!L319="","",' A. Assess Capacity'!L319)</f>
        <v>Do authorities have the capacity to undertake mapping and SWOT (strengths, weaknesses, opportunities and threats) analysis of existing economic, knowledge and people to people linkages with key global and regional actors?</v>
      </c>
      <c r="D319" s="83"/>
      <c r="E319" s="147">
        <f>IF(' A. Assess Capacity'!N319="","",' A. Assess Capacity'!N319)</f>
      </c>
      <c r="F319" s="146">
        <f>IF(' A. Assess Capacity'!O319="","",' A. Assess Capacity'!O319)</f>
      </c>
      <c r="G319" s="70"/>
      <c r="H319" s="160">
        <f>IF('C. Define CD Response'!H319="","",'C. Define CD Response'!H319)</f>
      </c>
      <c r="I319" s="125">
        <f>IF('C. Define CD Response'!I319="","",'C. Define CD Response'!I319)</f>
      </c>
      <c r="J319" s="70"/>
      <c r="K319" s="129"/>
      <c r="L319" s="129"/>
      <c r="M319" s="129"/>
      <c r="O319" s="80"/>
    </row>
    <row r="320" spans="2:15" ht="12.75" outlineLevel="1">
      <c r="B320" s="123"/>
      <c r="C320" s="125">
        <f>IF(' A. Assess Capacity'!L320="","",' A. Assess Capacity'!L320)</f>
      </c>
      <c r="D320" s="83"/>
      <c r="E320" s="147">
        <f>IF(' A. Assess Capacity'!N320="","",' A. Assess Capacity'!N320)</f>
      </c>
      <c r="F320" s="146">
        <f>IF(' A. Assess Capacity'!O320="","",' A. Assess Capacity'!O320)</f>
      </c>
      <c r="G320" s="70"/>
      <c r="H320" s="160">
        <f>IF('C. Define CD Response'!H320="","",'C. Define CD Response'!H320)</f>
      </c>
      <c r="I320" s="125">
        <f>IF('C. Define CD Response'!I320="","",'C. Define CD Response'!I320)</f>
      </c>
      <c r="J320" s="70"/>
      <c r="K320" s="129"/>
      <c r="L320" s="129"/>
      <c r="M320" s="129"/>
      <c r="O320" s="80"/>
    </row>
    <row r="321" spans="2:15" ht="12.75" outlineLevel="1">
      <c r="B321" s="123"/>
      <c r="C321" s="125">
        <f>IF(' A. Assess Capacity'!L321="","",' A. Assess Capacity'!L321)</f>
      </c>
      <c r="D321" s="83"/>
      <c r="E321" s="147">
        <f>IF(' A. Assess Capacity'!N321="","",' A. Assess Capacity'!N321)</f>
      </c>
      <c r="F321" s="146">
        <f>IF(' A. Assess Capacity'!O321="","",' A. Assess Capacity'!O321)</f>
      </c>
      <c r="G321" s="70"/>
      <c r="H321" s="160">
        <f>IF('C. Define CD Response'!H321="","",'C. Define CD Response'!H321)</f>
      </c>
      <c r="I321" s="125">
        <f>IF('C. Define CD Response'!I321="","",'C. Define CD Response'!I321)</f>
      </c>
      <c r="J321" s="70"/>
      <c r="K321" s="129"/>
      <c r="L321" s="129"/>
      <c r="M321" s="129"/>
      <c r="O321" s="80"/>
    </row>
    <row r="322" spans="2:15" ht="12.75" outlineLevel="1">
      <c r="B322" s="123"/>
      <c r="C322" s="125">
        <f>IF(' A. Assess Capacity'!L322="","",' A. Assess Capacity'!L322)</f>
      </c>
      <c r="D322" s="83"/>
      <c r="E322" s="147">
        <f>IF(' A. Assess Capacity'!N322="","",' A. Assess Capacity'!N322)</f>
      </c>
      <c r="F322" s="146">
        <f>IF(' A. Assess Capacity'!O322="","",' A. Assess Capacity'!O322)</f>
      </c>
      <c r="G322" s="70"/>
      <c r="H322" s="160">
        <f>IF('C. Define CD Response'!H322="","",'C. Define CD Response'!H322)</f>
      </c>
      <c r="I322" s="125">
        <f>IF('C. Define CD Response'!I322="","",'C. Define CD Response'!I322)</f>
      </c>
      <c r="J322" s="70"/>
      <c r="K322" s="129"/>
      <c r="L322" s="129"/>
      <c r="M322" s="129"/>
      <c r="O322" s="80"/>
    </row>
    <row r="323" spans="2:15" ht="12.75" outlineLevel="1">
      <c r="B323" s="123"/>
      <c r="C323" s="125">
        <f>IF(' A. Assess Capacity'!L323="","",' A. Assess Capacity'!L323)</f>
      </c>
      <c r="D323" s="83"/>
      <c r="E323" s="147">
        <f>IF(' A. Assess Capacity'!N323="","",' A. Assess Capacity'!N323)</f>
      </c>
      <c r="F323" s="146">
        <f>IF(' A. Assess Capacity'!O323="","",' A. Assess Capacity'!O323)</f>
      </c>
      <c r="G323" s="70"/>
      <c r="H323" s="160">
        <f>IF('C. Define CD Response'!H323="","",'C. Define CD Response'!H323)</f>
      </c>
      <c r="I323" s="125">
        <f>IF('C. Define CD Response'!I323="","",'C. Define CD Response'!I323)</f>
      </c>
      <c r="J323" s="70"/>
      <c r="K323" s="129"/>
      <c r="L323" s="129"/>
      <c r="M323" s="129"/>
      <c r="O323" s="80"/>
    </row>
    <row r="324" spans="2:15" ht="12.75" outlineLevel="1">
      <c r="B324" s="123"/>
      <c r="C324" s="125">
        <f>IF(' A. Assess Capacity'!L324="","",' A. Assess Capacity'!L324)</f>
      </c>
      <c r="D324" s="83"/>
      <c r="E324" s="147">
        <f>IF(' A. Assess Capacity'!N324="","",' A. Assess Capacity'!N324)</f>
      </c>
      <c r="F324" s="146">
        <f>IF(' A. Assess Capacity'!O324="","",' A. Assess Capacity'!O324)</f>
      </c>
      <c r="G324" s="70"/>
      <c r="H324" s="160">
        <f>IF('C. Define CD Response'!H324="","",'C. Define CD Response'!H324)</f>
      </c>
      <c r="I324" s="125">
        <f>IF('C. Define CD Response'!I324="","",'C. Define CD Response'!I324)</f>
      </c>
      <c r="J324" s="70"/>
      <c r="K324" s="129"/>
      <c r="L324" s="129"/>
      <c r="M324" s="129"/>
      <c r="O324" s="80"/>
    </row>
    <row r="325" spans="2:15" ht="12.75">
      <c r="B325" s="198" t="s">
        <v>110</v>
      </c>
      <c r="C325" s="124"/>
      <c r="D325" s="83"/>
      <c r="E325" s="146">
        <f>IF(' A. Assess Capacity'!N325="","",' A. Assess Capacity'!N325)</f>
      </c>
      <c r="F325" s="146">
        <f>IF(' A. Assess Capacity'!O325="","",' A. Assess Capacity'!O325)</f>
      </c>
      <c r="G325" s="70"/>
      <c r="H325" s="160">
        <f>IF('C. Define CD Response'!H325="","",'C. Define CD Response'!H325)</f>
      </c>
      <c r="I325" s="125">
        <f>IF('C. Define CD Response'!I325="","",'C. Define CD Response'!I325)</f>
      </c>
      <c r="J325" s="70"/>
      <c r="K325" s="129"/>
      <c r="L325" s="129"/>
      <c r="M325" s="129"/>
      <c r="O325" s="58"/>
    </row>
    <row r="326" spans="2:15" ht="76.5" customHeight="1" outlineLevel="1">
      <c r="B326" s="123"/>
      <c r="C326" s="125" t="str">
        <f>IF(' A. Assess Capacity'!L326="","",' A. Assess Capacity'!L326)</f>
        <v>Do authorities have the capacity to develop and manage accountability mechanisms to ensure formulation of clear and transparent policies and strategies?</v>
      </c>
      <c r="D326" s="83"/>
      <c r="E326" s="147">
        <f>IF(' A. Assess Capacity'!N326="","",' A. Assess Capacity'!N326)</f>
      </c>
      <c r="F326" s="146">
        <f>IF(' A. Assess Capacity'!O326="","",' A. Assess Capacity'!O326)</f>
      </c>
      <c r="G326" s="70"/>
      <c r="H326" s="160">
        <f>IF('C. Define CD Response'!H326="","",'C. Define CD Response'!H326)</f>
      </c>
      <c r="I326" s="125">
        <f>IF('C. Define CD Response'!I326="","",'C. Define CD Response'!I326)</f>
      </c>
      <c r="J326" s="70"/>
      <c r="K326" s="129"/>
      <c r="L326" s="129"/>
      <c r="M326" s="129"/>
      <c r="O326" s="58"/>
    </row>
    <row r="327" spans="2:15" ht="12.75" outlineLevel="1">
      <c r="B327" s="123"/>
      <c r="C327" s="125">
        <f>IF(' A. Assess Capacity'!L327="","",' A. Assess Capacity'!L327)</f>
      </c>
      <c r="D327" s="83"/>
      <c r="E327" s="147">
        <f>IF(' A. Assess Capacity'!N327="","",' A. Assess Capacity'!N327)</f>
      </c>
      <c r="F327" s="146">
        <f>IF(' A. Assess Capacity'!O327="","",' A. Assess Capacity'!O327)</f>
      </c>
      <c r="G327" s="70"/>
      <c r="H327" s="160">
        <f>IF('C. Define CD Response'!H327="","",'C. Define CD Response'!H327)</f>
      </c>
      <c r="I327" s="125">
        <f>IF('C. Define CD Response'!I327="","",'C. Define CD Response'!I327)</f>
      </c>
      <c r="J327" s="70"/>
      <c r="K327" s="129"/>
      <c r="L327" s="129"/>
      <c r="M327" s="129"/>
      <c r="O327" s="58"/>
    </row>
    <row r="328" spans="2:15" ht="12.75" outlineLevel="1">
      <c r="B328" s="123"/>
      <c r="C328" s="125">
        <f>IF(' A. Assess Capacity'!L328="","",' A. Assess Capacity'!L328)</f>
      </c>
      <c r="D328" s="83"/>
      <c r="E328" s="147">
        <f>IF(' A. Assess Capacity'!N328="","",' A. Assess Capacity'!N328)</f>
      </c>
      <c r="F328" s="146">
        <f>IF(' A. Assess Capacity'!O328="","",' A. Assess Capacity'!O328)</f>
      </c>
      <c r="G328" s="70"/>
      <c r="H328" s="160">
        <f>IF('C. Define CD Response'!H328="","",'C. Define CD Response'!H328)</f>
      </c>
      <c r="I328" s="125">
        <f>IF('C. Define CD Response'!I328="","",'C. Define CD Response'!I328)</f>
      </c>
      <c r="J328" s="70"/>
      <c r="K328" s="129"/>
      <c r="L328" s="129"/>
      <c r="M328" s="129"/>
      <c r="O328" s="58"/>
    </row>
    <row r="329" spans="2:15" ht="12.75" outlineLevel="1">
      <c r="B329" s="123"/>
      <c r="C329" s="125">
        <f>IF(' A. Assess Capacity'!L329="","",' A. Assess Capacity'!L329)</f>
      </c>
      <c r="D329" s="83"/>
      <c r="E329" s="147">
        <f>IF(' A. Assess Capacity'!N329="","",' A. Assess Capacity'!N329)</f>
      </c>
      <c r="F329" s="146">
        <f>IF(' A. Assess Capacity'!O329="","",' A. Assess Capacity'!O329)</f>
      </c>
      <c r="G329" s="70"/>
      <c r="H329" s="160">
        <f>IF('C. Define CD Response'!H329="","",'C. Define CD Response'!H329)</f>
      </c>
      <c r="I329" s="125">
        <f>IF('C. Define CD Response'!I329="","",'C. Define CD Response'!I329)</f>
      </c>
      <c r="J329" s="70"/>
      <c r="K329" s="129"/>
      <c r="L329" s="129"/>
      <c r="M329" s="129"/>
      <c r="O329" s="58"/>
    </row>
    <row r="330" spans="2:15" ht="12.75" outlineLevel="1">
      <c r="B330" s="123"/>
      <c r="C330" s="125">
        <f>IF(' A. Assess Capacity'!L330="","",' A. Assess Capacity'!L330)</f>
      </c>
      <c r="D330" s="83"/>
      <c r="E330" s="147">
        <f>IF(' A. Assess Capacity'!N330="","",' A. Assess Capacity'!N330)</f>
      </c>
      <c r="F330" s="146">
        <f>IF(' A. Assess Capacity'!O330="","",' A. Assess Capacity'!O330)</f>
      </c>
      <c r="G330" s="70"/>
      <c r="H330" s="160">
        <f>IF('C. Define CD Response'!H330="","",'C. Define CD Response'!H330)</f>
      </c>
      <c r="I330" s="125">
        <f>IF('C. Define CD Response'!I330="","",'C. Define CD Response'!I330)</f>
      </c>
      <c r="J330" s="70"/>
      <c r="K330" s="129"/>
      <c r="L330" s="129"/>
      <c r="M330" s="129"/>
      <c r="O330" s="58"/>
    </row>
    <row r="331" spans="2:15" ht="12.75" outlineLevel="1">
      <c r="B331" s="123"/>
      <c r="C331" s="125">
        <f>IF(' A. Assess Capacity'!L331="","",' A. Assess Capacity'!L331)</f>
      </c>
      <c r="D331" s="83"/>
      <c r="E331" s="147">
        <f>IF(' A. Assess Capacity'!N331="","",' A. Assess Capacity'!N331)</f>
      </c>
      <c r="F331" s="146">
        <f>IF(' A. Assess Capacity'!O331="","",' A. Assess Capacity'!O331)</f>
      </c>
      <c r="G331" s="70"/>
      <c r="H331" s="160">
        <f>IF('C. Define CD Response'!H331="","",'C. Define CD Response'!H331)</f>
      </c>
      <c r="I331" s="125">
        <f>IF('C. Define CD Response'!I331="","",'C. Define CD Response'!I331)</f>
      </c>
      <c r="J331" s="70"/>
      <c r="K331" s="129"/>
      <c r="L331" s="129"/>
      <c r="M331" s="129"/>
      <c r="O331" s="58"/>
    </row>
    <row r="332" spans="2:15" ht="12.75">
      <c r="B332" s="198" t="s">
        <v>115</v>
      </c>
      <c r="C332" s="124"/>
      <c r="D332" s="83"/>
      <c r="E332" s="146">
        <f>IF(' A. Assess Capacity'!N332="","",' A. Assess Capacity'!N332)</f>
      </c>
      <c r="F332" s="146">
        <f>IF(' A. Assess Capacity'!O332="","",' A. Assess Capacity'!O332)</f>
      </c>
      <c r="G332" s="70"/>
      <c r="H332" s="160">
        <f>IF('C. Define CD Response'!H332="","",'C. Define CD Response'!H332)</f>
      </c>
      <c r="I332" s="125">
        <f>IF('C. Define CD Response'!I332="","",'C. Define CD Response'!I332)</f>
      </c>
      <c r="J332" s="70"/>
      <c r="K332" s="129"/>
      <c r="L332" s="129"/>
      <c r="M332" s="129"/>
      <c r="O332" s="58"/>
    </row>
    <row r="333" spans="2:15" ht="63.75" outlineLevel="1">
      <c r="B333" s="123"/>
      <c r="C333" s="125" t="str">
        <f>IF(' A. Assess Capacity'!L333="","",' A. Assess Capacity'!L333)</f>
        <v>Do authorities have the capacity to do costing exercises and mobilize resources based on financial implications of public sector accountability strategies and programmes?</v>
      </c>
      <c r="D333" s="83"/>
      <c r="E333" s="147">
        <f>IF(' A. Assess Capacity'!N333="","",' A. Assess Capacity'!N333)</f>
      </c>
      <c r="F333" s="146">
        <f>IF(' A. Assess Capacity'!O333="","",' A. Assess Capacity'!O333)</f>
      </c>
      <c r="G333" s="70"/>
      <c r="H333" s="160">
        <f>IF('C. Define CD Response'!H333="","",'C. Define CD Response'!H333)</f>
      </c>
      <c r="I333" s="125">
        <f>IF('C. Define CD Response'!I333="","",'C. Define CD Response'!I333)</f>
      </c>
      <c r="J333" s="70"/>
      <c r="K333" s="129"/>
      <c r="L333" s="129"/>
      <c r="M333" s="129"/>
      <c r="O333" s="58"/>
    </row>
    <row r="334" spans="2:15" ht="12.75" outlineLevel="1">
      <c r="B334" s="123"/>
      <c r="C334" s="125">
        <f>IF(' A. Assess Capacity'!L334="","",' A. Assess Capacity'!L334)</f>
      </c>
      <c r="D334" s="83"/>
      <c r="E334" s="147">
        <f>IF(' A. Assess Capacity'!N334="","",' A. Assess Capacity'!N334)</f>
      </c>
      <c r="F334" s="146">
        <f>IF(' A. Assess Capacity'!O334="","",' A. Assess Capacity'!O334)</f>
      </c>
      <c r="G334" s="70"/>
      <c r="H334" s="160">
        <f>IF('C. Define CD Response'!H334="","",'C. Define CD Response'!H334)</f>
      </c>
      <c r="I334" s="125">
        <f>IF('C. Define CD Response'!I334="","",'C. Define CD Response'!I334)</f>
      </c>
      <c r="J334" s="70"/>
      <c r="K334" s="129"/>
      <c r="L334" s="129"/>
      <c r="M334" s="129"/>
      <c r="O334" s="58"/>
    </row>
    <row r="335" spans="2:15" ht="12.75" outlineLevel="1">
      <c r="B335" s="123"/>
      <c r="C335" s="125">
        <f>IF(' A. Assess Capacity'!L335="","",' A. Assess Capacity'!L335)</f>
      </c>
      <c r="D335" s="83"/>
      <c r="E335" s="147">
        <f>IF(' A. Assess Capacity'!N335="","",' A. Assess Capacity'!N335)</f>
      </c>
      <c r="F335" s="146">
        <f>IF(' A. Assess Capacity'!O335="","",' A. Assess Capacity'!O335)</f>
      </c>
      <c r="G335" s="70"/>
      <c r="H335" s="160">
        <f>IF('C. Define CD Response'!H335="","",'C. Define CD Response'!H335)</f>
      </c>
      <c r="I335" s="125">
        <f>IF('C. Define CD Response'!I335="","",'C. Define CD Response'!I335)</f>
      </c>
      <c r="J335" s="70"/>
      <c r="K335" s="129"/>
      <c r="L335" s="129"/>
      <c r="M335" s="129"/>
      <c r="O335" s="58"/>
    </row>
    <row r="336" spans="2:15" ht="12.75" outlineLevel="1">
      <c r="B336" s="123"/>
      <c r="C336" s="125">
        <f>IF(' A. Assess Capacity'!L336="","",' A. Assess Capacity'!L336)</f>
      </c>
      <c r="D336" s="83"/>
      <c r="E336" s="147">
        <f>IF(' A. Assess Capacity'!N336="","",' A. Assess Capacity'!N336)</f>
      </c>
      <c r="F336" s="146">
        <f>IF(' A. Assess Capacity'!O336="","",' A. Assess Capacity'!O336)</f>
      </c>
      <c r="G336" s="70"/>
      <c r="H336" s="160">
        <f>IF('C. Define CD Response'!H336="","",'C. Define CD Response'!H336)</f>
      </c>
      <c r="I336" s="125">
        <f>IF('C. Define CD Response'!I336="","",'C. Define CD Response'!I336)</f>
      </c>
      <c r="J336" s="70"/>
      <c r="K336" s="129"/>
      <c r="L336" s="129"/>
      <c r="M336" s="129"/>
      <c r="O336" s="58"/>
    </row>
    <row r="337" spans="2:15" ht="12.75" outlineLevel="1">
      <c r="B337" s="123"/>
      <c r="C337" s="125">
        <f>IF(' A. Assess Capacity'!L337="","",' A. Assess Capacity'!L337)</f>
      </c>
      <c r="D337" s="83"/>
      <c r="E337" s="147">
        <f>IF(' A. Assess Capacity'!N337="","",' A. Assess Capacity'!N337)</f>
      </c>
      <c r="F337" s="146">
        <f>IF(' A. Assess Capacity'!O337="","",' A. Assess Capacity'!O337)</f>
      </c>
      <c r="G337" s="70"/>
      <c r="H337" s="160">
        <f>IF('C. Define CD Response'!H337="","",'C. Define CD Response'!H337)</f>
      </c>
      <c r="I337" s="125">
        <f>IF('C. Define CD Response'!I337="","",'C. Define CD Response'!I337)</f>
      </c>
      <c r="J337" s="70"/>
      <c r="K337" s="129"/>
      <c r="L337" s="129"/>
      <c r="M337" s="129"/>
      <c r="O337" s="58"/>
    </row>
    <row r="338" spans="2:15" ht="12.75" outlineLevel="1">
      <c r="B338" s="123"/>
      <c r="C338" s="125">
        <f>IF(' A. Assess Capacity'!L338="","",' A. Assess Capacity'!L338)</f>
      </c>
      <c r="D338" s="83"/>
      <c r="E338" s="147">
        <f>IF(' A. Assess Capacity'!N338="","",' A. Assess Capacity'!N338)</f>
      </c>
      <c r="F338" s="146">
        <f>IF(' A. Assess Capacity'!O338="","",' A. Assess Capacity'!O338)</f>
      </c>
      <c r="G338" s="70"/>
      <c r="H338" s="160">
        <f>IF('C. Define CD Response'!H338="","",'C. Define CD Response'!H338)</f>
      </c>
      <c r="I338" s="125">
        <f>IF('C. Define CD Response'!I338="","",'C. Define CD Response'!I338)</f>
      </c>
      <c r="J338" s="70"/>
      <c r="K338" s="129"/>
      <c r="L338" s="129"/>
      <c r="M338" s="129"/>
      <c r="O338" s="58"/>
    </row>
    <row r="339" spans="2:15" ht="12.75">
      <c r="B339" s="198" t="s">
        <v>116</v>
      </c>
      <c r="C339" s="124"/>
      <c r="D339" s="83"/>
      <c r="E339" s="146">
        <f>IF(' A. Assess Capacity'!N339="","",' A. Assess Capacity'!N339)</f>
      </c>
      <c r="F339" s="146">
        <f>IF(' A. Assess Capacity'!O339="","",' A. Assess Capacity'!O339)</f>
      </c>
      <c r="G339" s="70"/>
      <c r="H339" s="160">
        <f>IF('C. Define CD Response'!H339="","",'C. Define CD Response'!H339)</f>
      </c>
      <c r="I339" s="125">
        <f>IF('C. Define CD Response'!I339="","",'C. Define CD Response'!I339)</f>
      </c>
      <c r="J339" s="70"/>
      <c r="K339" s="129"/>
      <c r="L339" s="129"/>
      <c r="M339" s="129"/>
      <c r="O339" s="58"/>
    </row>
    <row r="340" spans="2:15" ht="51" outlineLevel="1">
      <c r="B340" s="123"/>
      <c r="C340" s="125" t="str">
        <f>IF(' A. Assess Capacity'!L340="","",' A. Assess Capacity'!L340)</f>
        <v>Do authorities have the capacity to implement public sector accountability programmes and projects in collaboration with local bodies and citizen groups?</v>
      </c>
      <c r="D340" s="83"/>
      <c r="E340" s="147">
        <f>IF(' A. Assess Capacity'!N340="","",' A. Assess Capacity'!N340)</f>
      </c>
      <c r="F340" s="146">
        <f>IF(' A. Assess Capacity'!O340="","",' A. Assess Capacity'!O340)</f>
      </c>
      <c r="G340" s="70"/>
      <c r="H340" s="160">
        <f>IF('C. Define CD Response'!H340="","",'C. Define CD Response'!H340)</f>
      </c>
      <c r="I340" s="125">
        <f>IF('C. Define CD Response'!I340="","",'C. Define CD Response'!I340)</f>
      </c>
      <c r="J340" s="70"/>
      <c r="K340" s="129"/>
      <c r="L340" s="129"/>
      <c r="M340" s="129"/>
      <c r="O340" s="58"/>
    </row>
    <row r="341" spans="2:15" ht="12.75" outlineLevel="1">
      <c r="B341" s="123"/>
      <c r="C341" s="125">
        <f>IF(' A. Assess Capacity'!L341="","",' A. Assess Capacity'!L341)</f>
      </c>
      <c r="D341" s="83"/>
      <c r="E341" s="147">
        <f>IF(' A. Assess Capacity'!N341="","",' A. Assess Capacity'!N341)</f>
      </c>
      <c r="F341" s="146">
        <f>IF(' A. Assess Capacity'!O341="","",' A. Assess Capacity'!O341)</f>
      </c>
      <c r="G341" s="70"/>
      <c r="H341" s="160">
        <f>IF('C. Define CD Response'!H341="","",'C. Define CD Response'!H341)</f>
      </c>
      <c r="I341" s="125">
        <f>IF('C. Define CD Response'!I341="","",'C. Define CD Response'!I341)</f>
      </c>
      <c r="J341" s="70"/>
      <c r="K341" s="129"/>
      <c r="L341" s="129"/>
      <c r="M341" s="129"/>
      <c r="O341" s="58"/>
    </row>
    <row r="342" spans="2:15" ht="12.75" outlineLevel="1">
      <c r="B342" s="123"/>
      <c r="C342" s="125">
        <f>IF(' A. Assess Capacity'!L342="","",' A. Assess Capacity'!L342)</f>
      </c>
      <c r="D342" s="83"/>
      <c r="E342" s="147">
        <f>IF(' A. Assess Capacity'!N342="","",' A. Assess Capacity'!N342)</f>
      </c>
      <c r="F342" s="146">
        <f>IF(' A. Assess Capacity'!O342="","",' A. Assess Capacity'!O342)</f>
      </c>
      <c r="G342" s="70"/>
      <c r="H342" s="160">
        <f>IF('C. Define CD Response'!H342="","",'C. Define CD Response'!H342)</f>
      </c>
      <c r="I342" s="125">
        <f>IF('C. Define CD Response'!I342="","",'C. Define CD Response'!I342)</f>
      </c>
      <c r="J342" s="70"/>
      <c r="K342" s="129"/>
      <c r="L342" s="129"/>
      <c r="M342" s="129"/>
      <c r="O342" s="58"/>
    </row>
    <row r="343" spans="2:15" ht="12.75" outlineLevel="1">
      <c r="B343" s="123"/>
      <c r="C343" s="125">
        <f>IF(' A. Assess Capacity'!L343="","",' A. Assess Capacity'!L343)</f>
      </c>
      <c r="D343" s="83"/>
      <c r="E343" s="147">
        <f>IF(' A. Assess Capacity'!N343="","",' A. Assess Capacity'!N343)</f>
      </c>
      <c r="F343" s="146">
        <f>IF(' A. Assess Capacity'!O343="","",' A. Assess Capacity'!O343)</f>
      </c>
      <c r="G343" s="70"/>
      <c r="H343" s="160">
        <f>IF('C. Define CD Response'!H343="","",'C. Define CD Response'!H343)</f>
      </c>
      <c r="I343" s="125">
        <f>IF('C. Define CD Response'!I343="","",'C. Define CD Response'!I343)</f>
      </c>
      <c r="J343" s="70"/>
      <c r="K343" s="129"/>
      <c r="L343" s="129"/>
      <c r="M343" s="129"/>
      <c r="O343" s="58"/>
    </row>
    <row r="344" spans="2:15" ht="12.75" outlineLevel="1">
      <c r="B344" s="123"/>
      <c r="C344" s="125">
        <f>IF(' A. Assess Capacity'!L344="","",' A. Assess Capacity'!L344)</f>
      </c>
      <c r="D344" s="83"/>
      <c r="E344" s="147">
        <f>IF(' A. Assess Capacity'!N344="","",' A. Assess Capacity'!N344)</f>
      </c>
      <c r="F344" s="146">
        <f>IF(' A. Assess Capacity'!O344="","",' A. Assess Capacity'!O344)</f>
      </c>
      <c r="G344" s="70"/>
      <c r="H344" s="160">
        <f>IF('C. Define CD Response'!H344="","",'C. Define CD Response'!H344)</f>
      </c>
      <c r="I344" s="125">
        <f>IF('C. Define CD Response'!I344="","",'C. Define CD Response'!I344)</f>
      </c>
      <c r="J344" s="70"/>
      <c r="K344" s="129"/>
      <c r="L344" s="129"/>
      <c r="M344" s="129"/>
      <c r="O344" s="58"/>
    </row>
    <row r="345" spans="2:15" ht="12.75" outlineLevel="1">
      <c r="B345" s="123"/>
      <c r="C345" s="125">
        <f>IF(' A. Assess Capacity'!L345="","",' A. Assess Capacity'!L345)</f>
      </c>
      <c r="D345" s="83"/>
      <c r="E345" s="147">
        <f>IF(' A. Assess Capacity'!N345="","",' A. Assess Capacity'!N345)</f>
      </c>
      <c r="F345" s="146">
        <f>IF(' A. Assess Capacity'!O345="","",' A. Assess Capacity'!O345)</f>
      </c>
      <c r="G345" s="70"/>
      <c r="H345" s="160">
        <f>IF('C. Define CD Response'!H345="","",'C. Define CD Response'!H345)</f>
      </c>
      <c r="I345" s="125">
        <f>IF('C. Define CD Response'!I345="","",'C. Define CD Response'!I345)</f>
      </c>
      <c r="J345" s="70"/>
      <c r="K345" s="129"/>
      <c r="L345" s="129"/>
      <c r="M345" s="129"/>
      <c r="O345" s="58"/>
    </row>
    <row r="346" spans="2:15" ht="12.75">
      <c r="B346" s="198" t="s">
        <v>113</v>
      </c>
      <c r="C346" s="124"/>
      <c r="D346" s="83"/>
      <c r="E346" s="146">
        <f>IF(' A. Assess Capacity'!N346="","",' A. Assess Capacity'!N346)</f>
      </c>
      <c r="F346" s="146">
        <f>IF(' A. Assess Capacity'!O346="","",' A. Assess Capacity'!O346)</f>
      </c>
      <c r="G346" s="70"/>
      <c r="H346" s="160">
        <f>IF('C. Define CD Response'!H346="","",'C. Define CD Response'!H346)</f>
      </c>
      <c r="I346" s="125">
        <f>IF('C. Define CD Response'!I346="","",'C. Define CD Response'!I346)</f>
      </c>
      <c r="J346" s="70"/>
      <c r="K346" s="129"/>
      <c r="L346" s="129"/>
      <c r="M346" s="129"/>
      <c r="O346" s="58"/>
    </row>
    <row r="347" spans="2:15" ht="38.25" customHeight="1" outlineLevel="1">
      <c r="B347" s="123"/>
      <c r="C347" s="125" t="str">
        <f>IF(' A. Assess Capacity'!L347="","",' A. Assess Capacity'!L347)</f>
        <v>Do authorities have the capacity to develop mechanisms for monitoring and evaluation of public sector accountability policies and programmes?</v>
      </c>
      <c r="D347" s="83"/>
      <c r="E347" s="147">
        <f>IF(' A. Assess Capacity'!N347="","",' A. Assess Capacity'!N347)</f>
      </c>
      <c r="F347" s="146">
        <f>IF(' A. Assess Capacity'!O347="","",' A. Assess Capacity'!O347)</f>
      </c>
      <c r="G347" s="70"/>
      <c r="H347" s="160">
        <f>IF('C. Define CD Response'!H347="","",'C. Define CD Response'!H347)</f>
      </c>
      <c r="I347" s="125">
        <f>IF('C. Define CD Response'!I347="","",'C. Define CD Response'!I347)</f>
      </c>
      <c r="J347" s="70"/>
      <c r="K347" s="129"/>
      <c r="L347" s="129"/>
      <c r="M347" s="129"/>
      <c r="O347" s="58"/>
    </row>
    <row r="348" spans="2:15" ht="12.75" outlineLevel="1">
      <c r="B348" s="123"/>
      <c r="C348" s="125">
        <f>IF(' A. Assess Capacity'!L348="","",' A. Assess Capacity'!L348)</f>
      </c>
      <c r="D348" s="83"/>
      <c r="E348" s="147">
        <f>IF(' A. Assess Capacity'!N348="","",' A. Assess Capacity'!N348)</f>
      </c>
      <c r="F348" s="146">
        <f>IF(' A. Assess Capacity'!O348="","",' A. Assess Capacity'!O348)</f>
      </c>
      <c r="G348" s="70"/>
      <c r="H348" s="160">
        <f>IF('C. Define CD Response'!H348="","",'C. Define CD Response'!H348)</f>
      </c>
      <c r="I348" s="125">
        <f>IF('C. Define CD Response'!I348="","",'C. Define CD Response'!I348)</f>
      </c>
      <c r="J348" s="70"/>
      <c r="K348" s="129"/>
      <c r="L348" s="129"/>
      <c r="M348" s="129"/>
      <c r="O348" s="58"/>
    </row>
    <row r="349" spans="2:15" ht="12.75" outlineLevel="1">
      <c r="B349" s="123"/>
      <c r="C349" s="125">
        <f>IF(' A. Assess Capacity'!L349="","",' A. Assess Capacity'!L349)</f>
      </c>
      <c r="D349" s="83"/>
      <c r="E349" s="147">
        <f>IF(' A. Assess Capacity'!N349="","",' A. Assess Capacity'!N349)</f>
      </c>
      <c r="F349" s="146">
        <f>IF(' A. Assess Capacity'!O349="","",' A. Assess Capacity'!O349)</f>
      </c>
      <c r="G349" s="70"/>
      <c r="H349" s="160">
        <f>IF('C. Define CD Response'!H349="","",'C. Define CD Response'!H349)</f>
      </c>
      <c r="I349" s="125">
        <f>IF('C. Define CD Response'!I349="","",'C. Define CD Response'!I349)</f>
      </c>
      <c r="J349" s="70"/>
      <c r="K349" s="129"/>
      <c r="L349" s="129"/>
      <c r="M349" s="129"/>
      <c r="O349" s="58"/>
    </row>
    <row r="350" spans="2:15" ht="12.75" outlineLevel="1">
      <c r="B350" s="123"/>
      <c r="C350" s="125">
        <f>IF(' A. Assess Capacity'!L350="","",' A. Assess Capacity'!L350)</f>
      </c>
      <c r="D350" s="83"/>
      <c r="E350" s="147">
        <f>IF(' A. Assess Capacity'!N350="","",' A. Assess Capacity'!N350)</f>
      </c>
      <c r="F350" s="146">
        <f>IF(' A. Assess Capacity'!O350="","",' A. Assess Capacity'!O350)</f>
      </c>
      <c r="G350" s="70"/>
      <c r="H350" s="160">
        <f>IF('C. Define CD Response'!H350="","",'C. Define CD Response'!H350)</f>
      </c>
      <c r="I350" s="125">
        <f>IF('C. Define CD Response'!I350="","",'C. Define CD Response'!I350)</f>
      </c>
      <c r="J350" s="70"/>
      <c r="K350" s="129"/>
      <c r="L350" s="129"/>
      <c r="M350" s="129"/>
      <c r="O350" s="58"/>
    </row>
    <row r="351" spans="2:15" ht="12.75" outlineLevel="1">
      <c r="B351" s="123"/>
      <c r="C351" s="125">
        <f>IF(' A. Assess Capacity'!L351="","",' A. Assess Capacity'!L351)</f>
      </c>
      <c r="D351" s="83"/>
      <c r="E351" s="147">
        <f>IF(' A. Assess Capacity'!N351="","",' A. Assess Capacity'!N351)</f>
      </c>
      <c r="F351" s="146">
        <f>IF(' A. Assess Capacity'!O351="","",' A. Assess Capacity'!O351)</f>
      </c>
      <c r="G351" s="70"/>
      <c r="H351" s="160">
        <f>IF('C. Define CD Response'!H351="","",'C. Define CD Response'!H351)</f>
      </c>
      <c r="I351" s="125">
        <f>IF('C. Define CD Response'!I351="","",'C. Define CD Response'!I351)</f>
      </c>
      <c r="J351" s="70"/>
      <c r="K351" s="129"/>
      <c r="L351" s="129"/>
      <c r="M351" s="129"/>
      <c r="O351" s="58"/>
    </row>
    <row r="352" spans="2:15" ht="13.5" outlineLevel="1" thickBot="1">
      <c r="B352" s="126"/>
      <c r="C352" s="127">
        <f>IF(' A. Assess Capacity'!L352="","",' A. Assess Capacity'!L352)</f>
      </c>
      <c r="D352" s="83"/>
      <c r="E352" s="148">
        <f>IF(' A. Assess Capacity'!N352="","",' A. Assess Capacity'!N352)</f>
      </c>
      <c r="F352" s="214">
        <f>IF(' A. Assess Capacity'!O352="","",' A. Assess Capacity'!O352)</f>
      </c>
      <c r="G352" s="70"/>
      <c r="H352" s="161">
        <f>IF('C. Define CD Response'!H352="","",'C. Define CD Response'!H352)</f>
      </c>
      <c r="I352" s="127">
        <f>IF('C. Define CD Response'!I352="","",'C. Define CD Response'!I352)</f>
      </c>
      <c r="J352" s="70"/>
      <c r="K352" s="129"/>
      <c r="L352" s="129"/>
      <c r="M352" s="129"/>
      <c r="O352" s="58"/>
    </row>
    <row r="353" spans="5:6" ht="12.75">
      <c r="E353" s="56"/>
      <c r="F353" s="56"/>
    </row>
    <row r="354" spans="5:6" ht="13.5" thickBot="1">
      <c r="E354" s="56"/>
      <c r="F354" s="56"/>
    </row>
    <row r="355" spans="2:7" ht="12.75">
      <c r="B355" s="109" t="s">
        <v>4</v>
      </c>
      <c r="C355" s="63"/>
      <c r="D355" s="64"/>
      <c r="E355" s="110"/>
      <c r="F355" s="110"/>
      <c r="G355" s="64"/>
    </row>
    <row r="356" spans="2:7" ht="13.5" thickBot="1">
      <c r="B356" s="167" t="str">
        <f>' A. Assess Capacity'!K356</f>
        <v>External/International Relations</v>
      </c>
      <c r="C356" s="64"/>
      <c r="D356" s="64"/>
      <c r="E356" s="110"/>
      <c r="F356" s="110"/>
      <c r="G356" s="64"/>
    </row>
    <row r="357" spans="2:7" ht="13.5" thickBot="1">
      <c r="B357" s="63"/>
      <c r="C357" s="64"/>
      <c r="D357" s="64"/>
      <c r="E357" s="110"/>
      <c r="F357" s="110"/>
      <c r="G357" s="64"/>
    </row>
    <row r="358" spans="2:7" ht="12.75">
      <c r="B358" s="109" t="s">
        <v>3</v>
      </c>
      <c r="C358" s="64"/>
      <c r="D358" s="64"/>
      <c r="E358" s="110"/>
      <c r="F358" s="110"/>
      <c r="G358" s="64"/>
    </row>
    <row r="359" spans="2:7" ht="13.5" thickBot="1">
      <c r="B359" s="111" t="str">
        <f>' A. Assess Capacity'!K359</f>
        <v>Organisational</v>
      </c>
      <c r="C359" s="64"/>
      <c r="D359" s="64"/>
      <c r="E359" s="110"/>
      <c r="F359" s="110"/>
      <c r="G359" s="64"/>
    </row>
    <row r="360" spans="2:7" ht="13.5" thickBot="1">
      <c r="B360" s="112"/>
      <c r="C360" s="69"/>
      <c r="D360" s="69"/>
      <c r="E360" s="78"/>
      <c r="F360" s="78"/>
      <c r="G360" s="69"/>
    </row>
    <row r="361" spans="2:7" ht="12.75">
      <c r="B361" s="109" t="s">
        <v>7</v>
      </c>
      <c r="C361" s="64"/>
      <c r="D361" s="70"/>
      <c r="E361" s="113"/>
      <c r="F361" s="113"/>
      <c r="G361" s="70"/>
    </row>
    <row r="362" spans="2:7" ht="13.5" thickBot="1">
      <c r="B362" s="114">
        <f>' A. Assess Capacity'!K362</f>
      </c>
      <c r="C362" s="58"/>
      <c r="D362" s="69"/>
      <c r="E362" s="78"/>
      <c r="F362" s="78"/>
      <c r="G362" s="69"/>
    </row>
    <row r="363" spans="2:7" ht="13.5" thickBot="1">
      <c r="B363" s="60"/>
      <c r="C363" s="60"/>
      <c r="D363" s="69"/>
      <c r="E363" s="78"/>
      <c r="F363" s="78"/>
      <c r="G363" s="69"/>
    </row>
    <row r="364" spans="2:13" ht="13.5" customHeight="1" thickBot="1">
      <c r="B364" s="236" t="s">
        <v>35</v>
      </c>
      <c r="C364" s="238"/>
      <c r="D364" s="72"/>
      <c r="E364" s="261" t="s">
        <v>30</v>
      </c>
      <c r="F364" s="262"/>
      <c r="G364" s="72"/>
      <c r="H364" s="261" t="s">
        <v>99</v>
      </c>
      <c r="I364" s="262"/>
      <c r="K364" s="261" t="s">
        <v>100</v>
      </c>
      <c r="L364" s="264"/>
      <c r="M364" s="262"/>
    </row>
    <row r="365" spans="2:13" ht="13.5" thickBot="1">
      <c r="B365" s="116"/>
      <c r="C365" s="72"/>
      <c r="D365" s="72"/>
      <c r="E365" s="73"/>
      <c r="F365" s="73"/>
      <c r="G365" s="72"/>
      <c r="H365" s="116"/>
      <c r="I365" s="141"/>
      <c r="J365" s="57"/>
      <c r="K365" s="77"/>
      <c r="L365" s="77"/>
      <c r="M365" s="77"/>
    </row>
    <row r="366" spans="2:13" ht="26.25" thickBot="1">
      <c r="B366" s="118" t="s">
        <v>86</v>
      </c>
      <c r="C366" s="119" t="s">
        <v>33</v>
      </c>
      <c r="D366" s="72"/>
      <c r="E366" s="213" t="s">
        <v>95</v>
      </c>
      <c r="F366" s="213" t="s">
        <v>84</v>
      </c>
      <c r="G366" s="72"/>
      <c r="H366" s="142" t="s">
        <v>34</v>
      </c>
      <c r="I366" s="143" t="s">
        <v>80</v>
      </c>
      <c r="K366" s="76" t="s">
        <v>40</v>
      </c>
      <c r="L366" s="76" t="s">
        <v>41</v>
      </c>
      <c r="M366" s="76" t="s">
        <v>42</v>
      </c>
    </row>
    <row r="367" spans="2:13" ht="12.75">
      <c r="B367" s="120"/>
      <c r="C367" s="121"/>
      <c r="D367" s="69"/>
      <c r="E367" s="122"/>
      <c r="F367" s="122"/>
      <c r="G367" s="69"/>
      <c r="H367" s="144"/>
      <c r="I367" s="145"/>
      <c r="J367" s="57"/>
      <c r="K367" s="186"/>
      <c r="L367" s="186"/>
      <c r="M367" s="186"/>
    </row>
    <row r="368" spans="2:15" ht="12.75">
      <c r="B368" s="198" t="s">
        <v>109</v>
      </c>
      <c r="C368" s="124"/>
      <c r="D368" s="83"/>
      <c r="E368" s="146">
        <f>IF(' A. Assess Capacity'!N368="","",' A. Assess Capacity'!N368)</f>
      </c>
      <c r="F368" s="146">
        <f>IF(' A. Assess Capacity'!O368="","",' A. Assess Capacity'!O368)</f>
      </c>
      <c r="G368" s="70"/>
      <c r="H368" s="160">
        <f>IF('C. Define CD Response'!H368="","",'C. Define CD Response'!H368)</f>
      </c>
      <c r="I368" s="125">
        <f>IF('C. Define CD Response'!I368="","",'C. Define CD Response'!I368)</f>
      </c>
      <c r="J368" s="70"/>
      <c r="K368" s="129"/>
      <c r="L368" s="129"/>
      <c r="M368" s="129"/>
      <c r="O368" s="80"/>
    </row>
    <row r="369" spans="2:15" ht="89.25" outlineLevel="1">
      <c r="B369" s="123"/>
      <c r="C369" s="125" t="str">
        <f>IF(' A. Assess Capacity'!L369="","",' A. Assess Capacity'!L369)</f>
        <v>Does the organisation have the capacity to undertake comprehensive SWOT (strengths, weaknesses, opportunities and threats) analysis, for example in such areas as management practices, knowledge and skills, financial and material resources?</v>
      </c>
      <c r="D369" s="83"/>
      <c r="E369" s="147">
        <f>IF(' A. Assess Capacity'!N369="","",' A. Assess Capacity'!N369)</f>
      </c>
      <c r="F369" s="146">
        <f>IF(' A. Assess Capacity'!O369="","",' A. Assess Capacity'!O369)</f>
      </c>
      <c r="G369" s="70"/>
      <c r="H369" s="160">
        <f>IF('C. Define CD Response'!H369="","",'C. Define CD Response'!H369)</f>
      </c>
      <c r="I369" s="125">
        <f>IF('C. Define CD Response'!I369="","",'C. Define CD Response'!I369)</f>
      </c>
      <c r="J369" s="70"/>
      <c r="K369" s="129"/>
      <c r="L369" s="129"/>
      <c r="M369" s="129"/>
      <c r="O369" s="80"/>
    </row>
    <row r="370" spans="2:15" ht="12.75" outlineLevel="1">
      <c r="B370" s="123"/>
      <c r="C370" s="125">
        <f>IF(' A. Assess Capacity'!L370="","",' A. Assess Capacity'!L370)</f>
      </c>
      <c r="D370" s="83"/>
      <c r="E370" s="147">
        <f>IF(' A. Assess Capacity'!N370="","",' A. Assess Capacity'!N370)</f>
      </c>
      <c r="F370" s="146">
        <f>IF(' A. Assess Capacity'!O370="","",' A. Assess Capacity'!O370)</f>
      </c>
      <c r="G370" s="70"/>
      <c r="H370" s="160">
        <f>IF('C. Define CD Response'!H370="","",'C. Define CD Response'!H370)</f>
      </c>
      <c r="I370" s="125">
        <f>IF('C. Define CD Response'!I370="","",'C. Define CD Response'!I370)</f>
      </c>
      <c r="J370" s="70"/>
      <c r="K370" s="129"/>
      <c r="L370" s="129"/>
      <c r="M370" s="129"/>
      <c r="O370" s="80"/>
    </row>
    <row r="371" spans="2:15" ht="12.75" outlineLevel="1">
      <c r="B371" s="123"/>
      <c r="C371" s="125">
        <f>IF(' A. Assess Capacity'!L371="","",' A. Assess Capacity'!L371)</f>
      </c>
      <c r="D371" s="83"/>
      <c r="E371" s="147">
        <f>IF(' A. Assess Capacity'!N371="","",' A. Assess Capacity'!N371)</f>
      </c>
      <c r="F371" s="146">
        <f>IF(' A. Assess Capacity'!O371="","",' A. Assess Capacity'!O371)</f>
      </c>
      <c r="G371" s="70"/>
      <c r="H371" s="160">
        <f>IF('C. Define CD Response'!H371="","",'C. Define CD Response'!H371)</f>
      </c>
      <c r="I371" s="125">
        <f>IF('C. Define CD Response'!I371="","",'C. Define CD Response'!I371)</f>
      </c>
      <c r="J371" s="70"/>
      <c r="K371" s="129"/>
      <c r="L371" s="129"/>
      <c r="M371" s="129"/>
      <c r="O371" s="80"/>
    </row>
    <row r="372" spans="2:15" ht="12.75" outlineLevel="1">
      <c r="B372" s="123"/>
      <c r="C372" s="125">
        <f>IF(' A. Assess Capacity'!L372="","",' A. Assess Capacity'!L372)</f>
      </c>
      <c r="D372" s="83"/>
      <c r="E372" s="147">
        <f>IF(' A. Assess Capacity'!N372="","",' A. Assess Capacity'!N372)</f>
      </c>
      <c r="F372" s="146">
        <f>IF(' A. Assess Capacity'!O372="","",' A. Assess Capacity'!O372)</f>
      </c>
      <c r="G372" s="70"/>
      <c r="H372" s="160">
        <f>IF('C. Define CD Response'!H372="","",'C. Define CD Response'!H372)</f>
      </c>
      <c r="I372" s="125">
        <f>IF('C. Define CD Response'!I372="","",'C. Define CD Response'!I372)</f>
      </c>
      <c r="J372" s="70"/>
      <c r="K372" s="129"/>
      <c r="L372" s="129"/>
      <c r="M372" s="129"/>
      <c r="O372" s="80"/>
    </row>
    <row r="373" spans="2:15" ht="12.75" outlineLevel="1">
      <c r="B373" s="123"/>
      <c r="C373" s="125">
        <f>IF(' A. Assess Capacity'!L373="","",' A. Assess Capacity'!L373)</f>
      </c>
      <c r="D373" s="83"/>
      <c r="E373" s="147">
        <f>IF(' A. Assess Capacity'!N373="","",' A. Assess Capacity'!N373)</f>
      </c>
      <c r="F373" s="146">
        <f>IF(' A. Assess Capacity'!O373="","",' A. Assess Capacity'!O373)</f>
      </c>
      <c r="G373" s="70"/>
      <c r="H373" s="160">
        <f>IF('C. Define CD Response'!H373="","",'C. Define CD Response'!H373)</f>
      </c>
      <c r="I373" s="125">
        <f>IF('C. Define CD Response'!I373="","",'C. Define CD Response'!I373)</f>
      </c>
      <c r="J373" s="70"/>
      <c r="K373" s="129"/>
      <c r="L373" s="129"/>
      <c r="M373" s="129"/>
      <c r="O373" s="80"/>
    </row>
    <row r="374" spans="2:15" ht="12.75" outlineLevel="1">
      <c r="B374" s="123"/>
      <c r="C374" s="125">
        <f>IF(' A. Assess Capacity'!L374="","",' A. Assess Capacity'!L374)</f>
      </c>
      <c r="D374" s="83"/>
      <c r="E374" s="147">
        <f>IF(' A. Assess Capacity'!N374="","",' A. Assess Capacity'!N374)</f>
      </c>
      <c r="F374" s="146">
        <f>IF(' A. Assess Capacity'!O374="","",' A. Assess Capacity'!O374)</f>
      </c>
      <c r="G374" s="70"/>
      <c r="H374" s="160">
        <f>IF('C. Define CD Response'!H374="","",'C. Define CD Response'!H374)</f>
      </c>
      <c r="I374" s="125">
        <f>IF('C. Define CD Response'!I374="","",'C. Define CD Response'!I374)</f>
      </c>
      <c r="J374" s="70"/>
      <c r="K374" s="129"/>
      <c r="L374" s="129"/>
      <c r="M374" s="129"/>
      <c r="O374" s="80"/>
    </row>
    <row r="375" spans="2:15" ht="12.75">
      <c r="B375" s="198" t="s">
        <v>110</v>
      </c>
      <c r="C375" s="124"/>
      <c r="D375" s="83"/>
      <c r="E375" s="146">
        <f>IF(' A. Assess Capacity'!N375="","",' A. Assess Capacity'!N375)</f>
      </c>
      <c r="F375" s="146">
        <f>IF(' A. Assess Capacity'!O375="","",' A. Assess Capacity'!O375)</f>
      </c>
      <c r="G375" s="70"/>
      <c r="H375" s="160">
        <f>IF('C. Define CD Response'!H375="","",'C. Define CD Response'!H375)</f>
      </c>
      <c r="I375" s="125">
        <f>IF('C. Define CD Response'!I375="","",'C. Define CD Response'!I375)</f>
      </c>
      <c r="J375" s="70"/>
      <c r="K375" s="129"/>
      <c r="L375" s="129"/>
      <c r="M375" s="129"/>
      <c r="O375" s="58"/>
    </row>
    <row r="376" spans="2:15" ht="63.75" outlineLevel="1">
      <c r="B376" s="123"/>
      <c r="C376" s="125" t="str">
        <f>IF(' A. Assess Capacity'!L376="","",' A. Assess Capacity'!L376)</f>
        <v>Does the organisation have the capacity to formulate long-term policies and strategies for its growth and development in globalized and closely linked economies and markets?</v>
      </c>
      <c r="D376" s="83"/>
      <c r="E376" s="147">
        <f>IF(' A. Assess Capacity'!N376="","",' A. Assess Capacity'!N376)</f>
      </c>
      <c r="F376" s="146">
        <f>IF(' A. Assess Capacity'!O376="","",' A. Assess Capacity'!O376)</f>
      </c>
      <c r="G376" s="70"/>
      <c r="H376" s="160">
        <f>IF('C. Define CD Response'!H376="","",'C. Define CD Response'!H376)</f>
      </c>
      <c r="I376" s="125">
        <f>IF('C. Define CD Response'!I376="","",'C. Define CD Response'!I376)</f>
      </c>
      <c r="J376" s="70"/>
      <c r="K376" s="129"/>
      <c r="L376" s="129"/>
      <c r="M376" s="129"/>
      <c r="O376" s="58"/>
    </row>
    <row r="377" spans="2:15" ht="12.75" outlineLevel="1">
      <c r="B377" s="123"/>
      <c r="C377" s="125">
        <f>IF(' A. Assess Capacity'!L377="","",' A. Assess Capacity'!L377)</f>
      </c>
      <c r="D377" s="83"/>
      <c r="E377" s="147">
        <f>IF(' A. Assess Capacity'!N377="","",' A. Assess Capacity'!N377)</f>
      </c>
      <c r="F377" s="146">
        <f>IF(' A. Assess Capacity'!O377="","",' A. Assess Capacity'!O377)</f>
      </c>
      <c r="G377" s="70"/>
      <c r="H377" s="160">
        <f>IF('C. Define CD Response'!H377="","",'C. Define CD Response'!H377)</f>
      </c>
      <c r="I377" s="125">
        <f>IF('C. Define CD Response'!I377="","",'C. Define CD Response'!I377)</f>
      </c>
      <c r="J377" s="70"/>
      <c r="K377" s="129"/>
      <c r="L377" s="129"/>
      <c r="M377" s="129"/>
      <c r="O377" s="58"/>
    </row>
    <row r="378" spans="2:15" ht="12.75" outlineLevel="1">
      <c r="B378" s="123"/>
      <c r="C378" s="125">
        <f>IF(' A. Assess Capacity'!L378="","",' A. Assess Capacity'!L378)</f>
      </c>
      <c r="D378" s="83"/>
      <c r="E378" s="147">
        <f>IF(' A. Assess Capacity'!N378="","",' A. Assess Capacity'!N378)</f>
      </c>
      <c r="F378" s="146">
        <f>IF(' A. Assess Capacity'!O378="","",' A. Assess Capacity'!O378)</f>
      </c>
      <c r="G378" s="70"/>
      <c r="H378" s="160">
        <f>IF('C. Define CD Response'!H378="","",'C. Define CD Response'!H378)</f>
      </c>
      <c r="I378" s="125">
        <f>IF('C. Define CD Response'!I378="","",'C. Define CD Response'!I378)</f>
      </c>
      <c r="J378" s="70"/>
      <c r="K378" s="129"/>
      <c r="L378" s="129"/>
      <c r="M378" s="129"/>
      <c r="O378" s="58"/>
    </row>
    <row r="379" spans="2:15" ht="12.75" outlineLevel="1">
      <c r="B379" s="123"/>
      <c r="C379" s="125">
        <f>IF(' A. Assess Capacity'!L379="","",' A. Assess Capacity'!L379)</f>
      </c>
      <c r="D379" s="83"/>
      <c r="E379" s="147">
        <f>IF(' A. Assess Capacity'!N379="","",' A. Assess Capacity'!N379)</f>
      </c>
      <c r="F379" s="146">
        <f>IF(' A. Assess Capacity'!O379="","",' A. Assess Capacity'!O379)</f>
      </c>
      <c r="G379" s="70"/>
      <c r="H379" s="160">
        <f>IF('C. Define CD Response'!H379="","",'C. Define CD Response'!H379)</f>
      </c>
      <c r="I379" s="125">
        <f>IF('C. Define CD Response'!I379="","",'C. Define CD Response'!I379)</f>
      </c>
      <c r="J379" s="70"/>
      <c r="K379" s="129"/>
      <c r="L379" s="129"/>
      <c r="M379" s="129"/>
      <c r="O379" s="58"/>
    </row>
    <row r="380" spans="2:15" ht="12.75" outlineLevel="1">
      <c r="B380" s="123"/>
      <c r="C380" s="125">
        <f>IF(' A. Assess Capacity'!L380="","",' A. Assess Capacity'!L380)</f>
      </c>
      <c r="D380" s="83"/>
      <c r="E380" s="147">
        <f>IF(' A. Assess Capacity'!N380="","",' A. Assess Capacity'!N380)</f>
      </c>
      <c r="F380" s="146">
        <f>IF(' A. Assess Capacity'!O380="","",' A. Assess Capacity'!O380)</f>
      </c>
      <c r="G380" s="70"/>
      <c r="H380" s="160">
        <f>IF('C. Define CD Response'!H380="","",'C. Define CD Response'!H380)</f>
      </c>
      <c r="I380" s="125">
        <f>IF('C. Define CD Response'!I380="","",'C. Define CD Response'!I380)</f>
      </c>
      <c r="J380" s="70"/>
      <c r="K380" s="129"/>
      <c r="L380" s="129"/>
      <c r="M380" s="129"/>
      <c r="O380" s="58"/>
    </row>
    <row r="381" spans="2:15" ht="12.75" outlineLevel="1">
      <c r="B381" s="123"/>
      <c r="C381" s="125">
        <f>IF(' A. Assess Capacity'!L381="","",' A. Assess Capacity'!L381)</f>
      </c>
      <c r="D381" s="83"/>
      <c r="E381" s="147">
        <f>IF(' A. Assess Capacity'!N381="","",' A. Assess Capacity'!N381)</f>
      </c>
      <c r="F381" s="146">
        <f>IF(' A. Assess Capacity'!O381="","",' A. Assess Capacity'!O381)</f>
      </c>
      <c r="G381" s="70"/>
      <c r="H381" s="160">
        <f>IF('C. Define CD Response'!H381="","",'C. Define CD Response'!H381)</f>
      </c>
      <c r="I381" s="125">
        <f>IF('C. Define CD Response'!I381="","",'C. Define CD Response'!I381)</f>
      </c>
      <c r="J381" s="70"/>
      <c r="K381" s="129"/>
      <c r="L381" s="129"/>
      <c r="M381" s="129"/>
      <c r="O381" s="58"/>
    </row>
    <row r="382" spans="2:15" ht="12.75">
      <c r="B382" s="198" t="s">
        <v>115</v>
      </c>
      <c r="C382" s="124"/>
      <c r="D382" s="83"/>
      <c r="E382" s="146">
        <f>IF(' A. Assess Capacity'!N382="","",' A. Assess Capacity'!N382)</f>
      </c>
      <c r="F382" s="146">
        <f>IF(' A. Assess Capacity'!O382="","",' A. Assess Capacity'!O382)</f>
      </c>
      <c r="G382" s="70"/>
      <c r="H382" s="160">
        <f>IF('C. Define CD Response'!H382="","",'C. Define CD Response'!H382)</f>
      </c>
      <c r="I382" s="125">
        <f>IF('C. Define CD Response'!I382="","",'C. Define CD Response'!I382)</f>
      </c>
      <c r="J382" s="70"/>
      <c r="K382" s="129"/>
      <c r="L382" s="129"/>
      <c r="M382" s="129"/>
      <c r="O382" s="58"/>
    </row>
    <row r="383" spans="2:15" ht="38.25" outlineLevel="1">
      <c r="B383" s="123"/>
      <c r="C383" s="125" t="str">
        <f>IF(' A. Assess Capacity'!L383="","",' A. Assess Capacity'!L383)</f>
        <v>Does the organisation have the capacity to negotiate external resources and efficiently manage funding from outside?</v>
      </c>
      <c r="D383" s="83"/>
      <c r="E383" s="147">
        <f>IF(' A. Assess Capacity'!N383="","",' A. Assess Capacity'!N383)</f>
      </c>
      <c r="F383" s="146">
        <f>IF(' A. Assess Capacity'!O383="","",' A. Assess Capacity'!O383)</f>
      </c>
      <c r="G383" s="70"/>
      <c r="H383" s="160">
        <f>IF('C. Define CD Response'!H383="","",'C. Define CD Response'!H383)</f>
      </c>
      <c r="I383" s="125">
        <f>IF('C. Define CD Response'!I383="","",'C. Define CD Response'!I383)</f>
      </c>
      <c r="J383" s="70"/>
      <c r="K383" s="129"/>
      <c r="L383" s="129"/>
      <c r="M383" s="129"/>
      <c r="O383" s="58"/>
    </row>
    <row r="384" spans="2:15" ht="12.75" outlineLevel="1">
      <c r="B384" s="123"/>
      <c r="C384" s="125">
        <f>IF(' A. Assess Capacity'!L384="","",' A. Assess Capacity'!L384)</f>
      </c>
      <c r="D384" s="83"/>
      <c r="E384" s="147">
        <f>IF(' A. Assess Capacity'!N384="","",' A. Assess Capacity'!N384)</f>
      </c>
      <c r="F384" s="146">
        <f>IF(' A. Assess Capacity'!O384="","",' A. Assess Capacity'!O384)</f>
      </c>
      <c r="G384" s="70"/>
      <c r="H384" s="160">
        <f>IF('C. Define CD Response'!H384="","",'C. Define CD Response'!H384)</f>
      </c>
      <c r="I384" s="125">
        <f>IF('C. Define CD Response'!I384="","",'C. Define CD Response'!I384)</f>
      </c>
      <c r="J384" s="70"/>
      <c r="K384" s="129"/>
      <c r="L384" s="129"/>
      <c r="M384" s="129"/>
      <c r="O384" s="58"/>
    </row>
    <row r="385" spans="2:15" ht="12.75" outlineLevel="1">
      <c r="B385" s="123"/>
      <c r="C385" s="125">
        <f>IF(' A. Assess Capacity'!L385="","",' A. Assess Capacity'!L385)</f>
      </c>
      <c r="D385" s="83"/>
      <c r="E385" s="147">
        <f>IF(' A. Assess Capacity'!N385="","",' A. Assess Capacity'!N385)</f>
      </c>
      <c r="F385" s="146">
        <f>IF(' A. Assess Capacity'!O385="","",' A. Assess Capacity'!O385)</f>
      </c>
      <c r="G385" s="70"/>
      <c r="H385" s="160">
        <f>IF('C. Define CD Response'!H385="","",'C. Define CD Response'!H385)</f>
      </c>
      <c r="I385" s="125">
        <f>IF('C. Define CD Response'!I385="","",'C. Define CD Response'!I385)</f>
      </c>
      <c r="J385" s="70"/>
      <c r="K385" s="129"/>
      <c r="L385" s="129"/>
      <c r="M385" s="129"/>
      <c r="O385" s="58"/>
    </row>
    <row r="386" spans="2:15" ht="12.75" outlineLevel="1">
      <c r="B386" s="123"/>
      <c r="C386" s="125">
        <f>IF(' A. Assess Capacity'!L386="","",' A. Assess Capacity'!L386)</f>
      </c>
      <c r="D386" s="83"/>
      <c r="E386" s="147">
        <f>IF(' A. Assess Capacity'!N386="","",' A. Assess Capacity'!N386)</f>
      </c>
      <c r="F386" s="146">
        <f>IF(' A. Assess Capacity'!O386="","",' A. Assess Capacity'!O386)</f>
      </c>
      <c r="G386" s="70"/>
      <c r="H386" s="160">
        <f>IF('C. Define CD Response'!H386="","",'C. Define CD Response'!H386)</f>
      </c>
      <c r="I386" s="125">
        <f>IF('C. Define CD Response'!I386="","",'C. Define CD Response'!I386)</f>
      </c>
      <c r="J386" s="70"/>
      <c r="K386" s="129"/>
      <c r="L386" s="129"/>
      <c r="M386" s="129"/>
      <c r="O386" s="58"/>
    </row>
    <row r="387" spans="2:15" ht="12.75" outlineLevel="1">
      <c r="B387" s="123"/>
      <c r="C387" s="125">
        <f>IF(' A. Assess Capacity'!L387="","",' A. Assess Capacity'!L387)</f>
      </c>
      <c r="D387" s="83"/>
      <c r="E387" s="147">
        <f>IF(' A. Assess Capacity'!N387="","",' A. Assess Capacity'!N387)</f>
      </c>
      <c r="F387" s="146">
        <f>IF(' A. Assess Capacity'!O387="","",' A. Assess Capacity'!O387)</f>
      </c>
      <c r="G387" s="70"/>
      <c r="H387" s="160">
        <f>IF('C. Define CD Response'!H387="","",'C. Define CD Response'!H387)</f>
      </c>
      <c r="I387" s="125">
        <f>IF('C. Define CD Response'!I387="","",'C. Define CD Response'!I387)</f>
      </c>
      <c r="J387" s="70"/>
      <c r="K387" s="129"/>
      <c r="L387" s="129"/>
      <c r="M387" s="129"/>
      <c r="O387" s="58"/>
    </row>
    <row r="388" spans="2:15" ht="12.75" outlineLevel="1">
      <c r="B388" s="123"/>
      <c r="C388" s="125">
        <f>IF(' A. Assess Capacity'!L388="","",' A. Assess Capacity'!L388)</f>
      </c>
      <c r="D388" s="83"/>
      <c r="E388" s="147">
        <f>IF(' A. Assess Capacity'!N388="","",' A. Assess Capacity'!N388)</f>
      </c>
      <c r="F388" s="146">
        <f>IF(' A. Assess Capacity'!O388="","",' A. Assess Capacity'!O388)</f>
      </c>
      <c r="G388" s="70"/>
      <c r="H388" s="160">
        <f>IF('C. Define CD Response'!H388="","",'C. Define CD Response'!H388)</f>
      </c>
      <c r="I388" s="125">
        <f>IF('C. Define CD Response'!I388="","",'C. Define CD Response'!I388)</f>
      </c>
      <c r="J388" s="70"/>
      <c r="K388" s="129"/>
      <c r="L388" s="129"/>
      <c r="M388" s="129"/>
      <c r="O388" s="58"/>
    </row>
    <row r="389" spans="2:15" ht="12.75">
      <c r="B389" s="198" t="s">
        <v>116</v>
      </c>
      <c r="C389" s="124"/>
      <c r="D389" s="83"/>
      <c r="E389" s="146">
        <f>IF(' A. Assess Capacity'!N389="","",' A. Assess Capacity'!N389)</f>
      </c>
      <c r="F389" s="146">
        <f>IF(' A. Assess Capacity'!O389="","",' A. Assess Capacity'!O389)</f>
      </c>
      <c r="G389" s="70"/>
      <c r="H389" s="160">
        <f>IF('C. Define CD Response'!H389="","",'C. Define CD Response'!H389)</f>
      </c>
      <c r="I389" s="125">
        <f>IF('C. Define CD Response'!I389="","",'C. Define CD Response'!I389)</f>
      </c>
      <c r="J389" s="70"/>
      <c r="K389" s="129"/>
      <c r="L389" s="129"/>
      <c r="M389" s="129"/>
      <c r="O389" s="58"/>
    </row>
    <row r="390" spans="2:15" ht="51" outlineLevel="1">
      <c r="B390" s="123"/>
      <c r="C390" s="125" t="str">
        <f>IF(' A. Assess Capacity'!L390="","",' A. Assess Capacity'!L390)</f>
        <v>Does the organisation have the capacity to implement programmes and projects to facilitate better management of external relations?</v>
      </c>
      <c r="D390" s="83"/>
      <c r="E390" s="147">
        <f>IF(' A. Assess Capacity'!N390="","",' A. Assess Capacity'!N390)</f>
      </c>
      <c r="F390" s="146">
        <f>IF(' A. Assess Capacity'!O390="","",' A. Assess Capacity'!O390)</f>
      </c>
      <c r="G390" s="70"/>
      <c r="H390" s="160">
        <f>IF('C. Define CD Response'!H390="","",'C. Define CD Response'!H390)</f>
      </c>
      <c r="I390" s="125">
        <f>IF('C. Define CD Response'!I390="","",'C. Define CD Response'!I390)</f>
      </c>
      <c r="J390" s="70"/>
      <c r="K390" s="129"/>
      <c r="L390" s="129"/>
      <c r="M390" s="129"/>
      <c r="O390" s="58"/>
    </row>
    <row r="391" spans="2:15" ht="12.75" outlineLevel="1">
      <c r="B391" s="123"/>
      <c r="C391" s="125">
        <f>IF(' A. Assess Capacity'!L391="","",' A. Assess Capacity'!L391)</f>
      </c>
      <c r="D391" s="83"/>
      <c r="E391" s="147">
        <f>IF(' A. Assess Capacity'!N391="","",' A. Assess Capacity'!N391)</f>
      </c>
      <c r="F391" s="146">
        <f>IF(' A. Assess Capacity'!O391="","",' A. Assess Capacity'!O391)</f>
      </c>
      <c r="G391" s="70"/>
      <c r="H391" s="160">
        <f>IF('C. Define CD Response'!H391="","",'C. Define CD Response'!H391)</f>
      </c>
      <c r="I391" s="125">
        <f>IF('C. Define CD Response'!I391="","",'C. Define CD Response'!I391)</f>
      </c>
      <c r="J391" s="70"/>
      <c r="K391" s="129"/>
      <c r="L391" s="129"/>
      <c r="M391" s="129"/>
      <c r="O391" s="58"/>
    </row>
    <row r="392" spans="2:15" ht="12.75" outlineLevel="1">
      <c r="B392" s="123"/>
      <c r="C392" s="125">
        <f>IF(' A. Assess Capacity'!L392="","",' A. Assess Capacity'!L392)</f>
      </c>
      <c r="D392" s="83"/>
      <c r="E392" s="147">
        <f>IF(' A. Assess Capacity'!N392="","",' A. Assess Capacity'!N392)</f>
      </c>
      <c r="F392" s="146">
        <f>IF(' A. Assess Capacity'!O392="","",' A. Assess Capacity'!O392)</f>
      </c>
      <c r="G392" s="70"/>
      <c r="H392" s="160">
        <f>IF('C. Define CD Response'!H392="","",'C. Define CD Response'!H392)</f>
      </c>
      <c r="I392" s="125">
        <f>IF('C. Define CD Response'!I392="","",'C. Define CD Response'!I392)</f>
      </c>
      <c r="J392" s="70"/>
      <c r="K392" s="129"/>
      <c r="L392" s="129"/>
      <c r="M392" s="129"/>
      <c r="O392" s="58"/>
    </row>
    <row r="393" spans="2:15" ht="12.75" outlineLevel="1">
      <c r="B393" s="123"/>
      <c r="C393" s="125">
        <f>IF(' A. Assess Capacity'!L393="","",' A. Assess Capacity'!L393)</f>
      </c>
      <c r="D393" s="83"/>
      <c r="E393" s="147">
        <f>IF(' A. Assess Capacity'!N393="","",' A. Assess Capacity'!N393)</f>
      </c>
      <c r="F393" s="146">
        <f>IF(' A. Assess Capacity'!O393="","",' A. Assess Capacity'!O393)</f>
      </c>
      <c r="G393" s="70"/>
      <c r="H393" s="160">
        <f>IF('C. Define CD Response'!H393="","",'C. Define CD Response'!H393)</f>
      </c>
      <c r="I393" s="125">
        <f>IF('C. Define CD Response'!I393="","",'C. Define CD Response'!I393)</f>
      </c>
      <c r="J393" s="70"/>
      <c r="K393" s="129"/>
      <c r="L393" s="129"/>
      <c r="M393" s="129"/>
      <c r="O393" s="58"/>
    </row>
    <row r="394" spans="2:15" ht="12.75" outlineLevel="1">
      <c r="B394" s="123"/>
      <c r="C394" s="125">
        <f>IF(' A. Assess Capacity'!L394="","",' A. Assess Capacity'!L394)</f>
      </c>
      <c r="D394" s="83"/>
      <c r="E394" s="147">
        <f>IF(' A. Assess Capacity'!N394="","",' A. Assess Capacity'!N394)</f>
      </c>
      <c r="F394" s="146">
        <f>IF(' A. Assess Capacity'!O394="","",' A. Assess Capacity'!O394)</f>
      </c>
      <c r="G394" s="70"/>
      <c r="H394" s="160">
        <f>IF('C. Define CD Response'!H394="","",'C. Define CD Response'!H394)</f>
      </c>
      <c r="I394" s="125">
        <f>IF('C. Define CD Response'!I394="","",'C. Define CD Response'!I394)</f>
      </c>
      <c r="J394" s="70"/>
      <c r="K394" s="129"/>
      <c r="L394" s="129"/>
      <c r="M394" s="129"/>
      <c r="O394" s="58"/>
    </row>
    <row r="395" spans="2:15" ht="12.75" outlineLevel="1">
      <c r="B395" s="123"/>
      <c r="C395" s="125">
        <f>IF(' A. Assess Capacity'!L395="","",' A. Assess Capacity'!L395)</f>
      </c>
      <c r="D395" s="83"/>
      <c r="E395" s="147">
        <f>IF(' A. Assess Capacity'!N395="","",' A. Assess Capacity'!N395)</f>
      </c>
      <c r="F395" s="146">
        <f>IF(' A. Assess Capacity'!O395="","",' A. Assess Capacity'!O395)</f>
      </c>
      <c r="G395" s="70"/>
      <c r="H395" s="160">
        <f>IF('C. Define CD Response'!H395="","",'C. Define CD Response'!H395)</f>
      </c>
      <c r="I395" s="125">
        <f>IF('C. Define CD Response'!I395="","",'C. Define CD Response'!I395)</f>
      </c>
      <c r="J395" s="70"/>
      <c r="K395" s="129"/>
      <c r="L395" s="129"/>
      <c r="M395" s="129"/>
      <c r="O395" s="58"/>
    </row>
    <row r="396" spans="2:15" ht="12.75">
      <c r="B396" s="198" t="s">
        <v>113</v>
      </c>
      <c r="C396" s="124"/>
      <c r="D396" s="83"/>
      <c r="E396" s="146">
        <f>IF(' A. Assess Capacity'!N396="","",' A. Assess Capacity'!N396)</f>
      </c>
      <c r="F396" s="146">
        <f>IF(' A. Assess Capacity'!O396="","",' A. Assess Capacity'!O396)</f>
      </c>
      <c r="G396" s="70"/>
      <c r="H396" s="160">
        <f>IF('C. Define CD Response'!H396="","",'C. Define CD Response'!H396)</f>
      </c>
      <c r="I396" s="125">
        <f>IF('C. Define CD Response'!I396="","",'C. Define CD Response'!I396)</f>
      </c>
      <c r="J396" s="70"/>
      <c r="K396" s="129"/>
      <c r="L396" s="129"/>
      <c r="M396" s="129"/>
      <c r="O396" s="58"/>
    </row>
    <row r="397" spans="2:15" ht="38.25" outlineLevel="1">
      <c r="B397" s="123"/>
      <c r="C397" s="125" t="str">
        <f>IF(' A. Assess Capacity'!L397="","",' A. Assess Capacity'!L397)</f>
        <v>Does the organisation have the capacity to monitor and evaluate management of its relations with external partners?</v>
      </c>
      <c r="D397" s="83"/>
      <c r="E397" s="147">
        <f>IF(' A. Assess Capacity'!N397="","",' A. Assess Capacity'!N397)</f>
      </c>
      <c r="F397" s="146">
        <f>IF(' A. Assess Capacity'!O397="","",' A. Assess Capacity'!O397)</f>
      </c>
      <c r="G397" s="70"/>
      <c r="H397" s="160">
        <f>IF('C. Define CD Response'!H397="","",'C. Define CD Response'!H397)</f>
      </c>
      <c r="I397" s="125">
        <f>IF('C. Define CD Response'!I397="","",'C. Define CD Response'!I397)</f>
      </c>
      <c r="J397" s="70"/>
      <c r="K397" s="129"/>
      <c r="L397" s="129"/>
      <c r="M397" s="129"/>
      <c r="O397" s="58"/>
    </row>
    <row r="398" spans="2:15" ht="12.75" outlineLevel="1">
      <c r="B398" s="123"/>
      <c r="C398" s="125">
        <f>IF(' A. Assess Capacity'!L398="","",' A. Assess Capacity'!L398)</f>
      </c>
      <c r="D398" s="83"/>
      <c r="E398" s="147">
        <f>IF(' A. Assess Capacity'!N398="","",' A. Assess Capacity'!N398)</f>
      </c>
      <c r="F398" s="146">
        <f>IF(' A. Assess Capacity'!O398="","",' A. Assess Capacity'!O398)</f>
      </c>
      <c r="G398" s="70"/>
      <c r="H398" s="160">
        <f>IF('C. Define CD Response'!H398="","",'C. Define CD Response'!H398)</f>
      </c>
      <c r="I398" s="125">
        <f>IF('C. Define CD Response'!I398="","",'C. Define CD Response'!I398)</f>
      </c>
      <c r="J398" s="70"/>
      <c r="K398" s="129"/>
      <c r="L398" s="129"/>
      <c r="M398" s="129"/>
      <c r="O398" s="58"/>
    </row>
    <row r="399" spans="2:15" ht="12.75" outlineLevel="1">
      <c r="B399" s="123"/>
      <c r="C399" s="125">
        <f>IF(' A. Assess Capacity'!L399="","",' A. Assess Capacity'!L399)</f>
      </c>
      <c r="D399" s="83"/>
      <c r="E399" s="147">
        <f>IF(' A. Assess Capacity'!N399="","",' A. Assess Capacity'!N399)</f>
      </c>
      <c r="F399" s="146">
        <f>IF(' A. Assess Capacity'!O399="","",' A. Assess Capacity'!O399)</f>
      </c>
      <c r="G399" s="70"/>
      <c r="H399" s="160">
        <f>IF('C. Define CD Response'!H399="","",'C. Define CD Response'!H399)</f>
      </c>
      <c r="I399" s="125">
        <f>IF('C. Define CD Response'!I399="","",'C. Define CD Response'!I399)</f>
      </c>
      <c r="J399" s="70"/>
      <c r="K399" s="129"/>
      <c r="L399" s="129"/>
      <c r="M399" s="129"/>
      <c r="O399" s="58"/>
    </row>
    <row r="400" spans="2:15" ht="12.75" outlineLevel="1">
      <c r="B400" s="123"/>
      <c r="C400" s="125">
        <f>IF(' A. Assess Capacity'!L400="","",' A. Assess Capacity'!L400)</f>
      </c>
      <c r="D400" s="83"/>
      <c r="E400" s="147">
        <f>IF(' A. Assess Capacity'!N400="","",' A. Assess Capacity'!N400)</f>
      </c>
      <c r="F400" s="146">
        <f>IF(' A. Assess Capacity'!O400="","",' A. Assess Capacity'!O400)</f>
      </c>
      <c r="G400" s="70"/>
      <c r="H400" s="160">
        <f>IF('C. Define CD Response'!H400="","",'C. Define CD Response'!H400)</f>
      </c>
      <c r="I400" s="125">
        <f>IF('C. Define CD Response'!I400="","",'C. Define CD Response'!I400)</f>
      </c>
      <c r="J400" s="70"/>
      <c r="K400" s="129"/>
      <c r="L400" s="129"/>
      <c r="M400" s="129"/>
      <c r="O400" s="58"/>
    </row>
    <row r="401" spans="2:15" ht="12.75" outlineLevel="1">
      <c r="B401" s="123"/>
      <c r="C401" s="125">
        <f>IF(' A. Assess Capacity'!L401="","",' A. Assess Capacity'!L401)</f>
      </c>
      <c r="D401" s="83"/>
      <c r="E401" s="147">
        <f>IF(' A. Assess Capacity'!N401="","",' A. Assess Capacity'!N401)</f>
      </c>
      <c r="F401" s="146">
        <f>IF(' A. Assess Capacity'!O401="","",' A. Assess Capacity'!O401)</f>
      </c>
      <c r="G401" s="70"/>
      <c r="H401" s="160">
        <f>IF('C. Define CD Response'!H401="","",'C. Define CD Response'!H401)</f>
      </c>
      <c r="I401" s="125">
        <f>IF('C. Define CD Response'!I401="","",'C. Define CD Response'!I401)</f>
      </c>
      <c r="J401" s="70"/>
      <c r="K401" s="129"/>
      <c r="L401" s="129"/>
      <c r="M401" s="129"/>
      <c r="O401" s="58"/>
    </row>
    <row r="402" spans="2:15" ht="13.5" outlineLevel="1" thickBot="1">
      <c r="B402" s="126"/>
      <c r="C402" s="127">
        <f>IF(' A. Assess Capacity'!L402="","",' A. Assess Capacity'!L402)</f>
      </c>
      <c r="D402" s="83"/>
      <c r="E402" s="148">
        <f>IF(' A. Assess Capacity'!N402="","",' A. Assess Capacity'!N402)</f>
      </c>
      <c r="F402" s="214">
        <f>IF(' A. Assess Capacity'!O402="","",' A. Assess Capacity'!O402)</f>
      </c>
      <c r="G402" s="70"/>
      <c r="H402" s="161">
        <f>IF('C. Define CD Response'!H402="","",'C. Define CD Response'!H402)</f>
      </c>
      <c r="I402" s="127">
        <f>IF('C. Define CD Response'!I402="","",'C. Define CD Response'!I402)</f>
      </c>
      <c r="J402" s="70"/>
      <c r="K402" s="129"/>
      <c r="L402" s="129"/>
      <c r="M402" s="129"/>
      <c r="O402" s="58"/>
    </row>
    <row r="403" spans="5:6" ht="12.75">
      <c r="E403" s="56"/>
      <c r="F403" s="56"/>
    </row>
    <row r="404" spans="5:6" ht="12.75">
      <c r="E404" s="56"/>
      <c r="F404" s="56"/>
    </row>
  </sheetData>
  <sheetProtection password="CFCB" sheet="1"/>
  <mergeCells count="32">
    <mergeCell ref="K14:M14"/>
    <mergeCell ref="B14:C14"/>
    <mergeCell ref="H14:I14"/>
    <mergeCell ref="B64:C64"/>
    <mergeCell ref="H64:I64"/>
    <mergeCell ref="K64:M64"/>
    <mergeCell ref="E14:F14"/>
    <mergeCell ref="E64:F64"/>
    <mergeCell ref="B214:C214"/>
    <mergeCell ref="H214:I214"/>
    <mergeCell ref="K264:M264"/>
    <mergeCell ref="K314:M314"/>
    <mergeCell ref="B114:C114"/>
    <mergeCell ref="H114:I114"/>
    <mergeCell ref="B164:C164"/>
    <mergeCell ref="H164:I164"/>
    <mergeCell ref="K114:M114"/>
    <mergeCell ref="K164:M164"/>
    <mergeCell ref="K214:M214"/>
    <mergeCell ref="E114:F114"/>
    <mergeCell ref="E164:F164"/>
    <mergeCell ref="E214:F214"/>
    <mergeCell ref="E264:F264"/>
    <mergeCell ref="E314:F314"/>
    <mergeCell ref="K364:M364"/>
    <mergeCell ref="B364:C364"/>
    <mergeCell ref="H364:I364"/>
    <mergeCell ref="B264:C264"/>
    <mergeCell ref="H264:I264"/>
    <mergeCell ref="B314:C314"/>
    <mergeCell ref="H314:I314"/>
    <mergeCell ref="E364:F364"/>
  </mergeCells>
  <printOptions/>
  <pageMargins left="0.75" right="0.75" top="1" bottom="1" header="0.5" footer="0.5"/>
  <pageSetup fitToHeight="5" horizontalDpi="600" verticalDpi="600" orientation="landscape" scale="37" r:id="rId1"/>
  <rowBreaks count="3" manualBreakCount="3">
    <brk id="104" max="255" man="1"/>
    <brk id="204" max="255" man="1"/>
    <brk id="304" max="255" man="1"/>
  </rowBreaks>
</worksheet>
</file>

<file path=xl/worksheets/sheet5.xml><?xml version="1.0" encoding="utf-8"?>
<worksheet xmlns="http://schemas.openxmlformats.org/spreadsheetml/2006/main" xmlns:r="http://schemas.openxmlformats.org/officeDocument/2006/relationships">
  <dimension ref="A1:L404"/>
  <sheetViews>
    <sheetView zoomScale="74" zoomScaleNormal="74" zoomScalePageLayoutView="0" workbookViewId="0" topLeftCell="A1">
      <selection activeCell="C19" sqref="C19"/>
    </sheetView>
  </sheetViews>
  <sheetFormatPr defaultColWidth="9.140625" defaultRowHeight="12.75" outlineLevelRow="1"/>
  <cols>
    <col min="1" max="1" width="2.8515625" style="0" customWidth="1"/>
    <col min="2" max="3" width="36.7109375" style="0" customWidth="1"/>
    <col min="4" max="4" width="2.7109375" style="0" customWidth="1"/>
    <col min="5" max="6" width="10.7109375" style="135" customWidth="1"/>
    <col min="7" max="7" width="2.7109375" style="0" customWidth="1"/>
    <col min="8" max="9" width="36.7109375" style="0" customWidth="1"/>
    <col min="10" max="10" width="2.421875" style="14" customWidth="1"/>
    <col min="11" max="11" width="63.421875" style="0" customWidth="1"/>
    <col min="12" max="12" width="2.7109375" style="0" customWidth="1"/>
  </cols>
  <sheetData>
    <row r="1" spans="2:12" ht="12.75">
      <c r="B1" s="43" t="s">
        <v>39</v>
      </c>
      <c r="C1" s="49"/>
      <c r="D1" s="3"/>
      <c r="E1" s="130"/>
      <c r="F1" s="130"/>
      <c r="G1" s="9"/>
      <c r="L1" s="14"/>
    </row>
    <row r="2" spans="2:12" ht="12.75">
      <c r="B2" s="37" t="s">
        <v>13</v>
      </c>
      <c r="C2" s="3"/>
      <c r="D2" s="3"/>
      <c r="E2" s="130"/>
      <c r="F2" s="130"/>
      <c r="G2" s="9"/>
      <c r="L2" s="14"/>
    </row>
    <row r="3" spans="2:12" ht="12.75">
      <c r="B3" s="10"/>
      <c r="C3" s="10"/>
      <c r="D3" s="11"/>
      <c r="E3" s="131"/>
      <c r="F3" s="131"/>
      <c r="G3" s="11"/>
      <c r="H3" s="9"/>
      <c r="I3" s="9"/>
      <c r="L3" s="14"/>
    </row>
    <row r="4" spans="2:12" ht="13.5" thickBot="1">
      <c r="B4" s="10"/>
      <c r="C4" s="10"/>
      <c r="D4" s="11"/>
      <c r="E4" s="131"/>
      <c r="F4" s="131"/>
      <c r="G4" s="11"/>
      <c r="H4" s="9"/>
      <c r="I4" s="9"/>
      <c r="L4" s="14"/>
    </row>
    <row r="5" spans="2:12" ht="12.75">
      <c r="B5" s="19" t="s">
        <v>4</v>
      </c>
      <c r="C5" s="36"/>
      <c r="D5" s="17"/>
      <c r="E5" s="132"/>
      <c r="F5" s="132"/>
      <c r="G5" s="17"/>
      <c r="H5" s="9"/>
      <c r="I5" s="9"/>
      <c r="L5" s="14"/>
    </row>
    <row r="6" spans="2:12" ht="13.5" thickBot="1">
      <c r="B6" s="169" t="str">
        <f>' A. Assess Capacity'!K6</f>
        <v>Public Sector Accountability</v>
      </c>
      <c r="C6" s="17"/>
      <c r="D6" s="17"/>
      <c r="E6" s="132"/>
      <c r="F6" s="132"/>
      <c r="G6" s="17"/>
      <c r="H6" s="9"/>
      <c r="I6" s="9"/>
      <c r="L6" s="14"/>
    </row>
    <row r="7" spans="2:9" ht="13.5" thickBot="1">
      <c r="B7" s="36"/>
      <c r="C7" s="17"/>
      <c r="D7" s="17"/>
      <c r="E7" s="132"/>
      <c r="F7" s="132"/>
      <c r="G7" s="17"/>
      <c r="H7" s="9"/>
      <c r="I7" s="9"/>
    </row>
    <row r="8" spans="2:12" ht="12.75">
      <c r="B8" s="19" t="s">
        <v>3</v>
      </c>
      <c r="C8" s="17"/>
      <c r="D8" s="17"/>
      <c r="E8" s="132"/>
      <c r="F8" s="132"/>
      <c r="G8" s="17"/>
      <c r="H8" s="9"/>
      <c r="I8" s="9"/>
      <c r="K8" s="106" t="s">
        <v>73</v>
      </c>
      <c r="L8" s="14"/>
    </row>
    <row r="9" spans="2:12" ht="13.5" thickBot="1">
      <c r="B9" s="44" t="str">
        <f>' A. Assess Capacity'!K9</f>
        <v>Enabling Environment</v>
      </c>
      <c r="C9" s="17"/>
      <c r="D9" s="17"/>
      <c r="E9" s="132"/>
      <c r="F9" s="132"/>
      <c r="G9" s="17"/>
      <c r="H9" s="9"/>
      <c r="I9" s="9"/>
      <c r="K9" t="s">
        <v>74</v>
      </c>
      <c r="L9" s="14"/>
    </row>
    <row r="10" spans="2:12" ht="13.5" thickBot="1">
      <c r="B10" s="18"/>
      <c r="C10" s="15"/>
      <c r="D10" s="15"/>
      <c r="E10" s="133"/>
      <c r="F10" s="133"/>
      <c r="G10" s="15"/>
      <c r="H10" s="9"/>
      <c r="I10" s="9"/>
      <c r="K10" t="s">
        <v>75</v>
      </c>
      <c r="L10" s="14"/>
    </row>
    <row r="11" spans="2:12" ht="12.75">
      <c r="B11" s="19" t="s">
        <v>7</v>
      </c>
      <c r="C11" s="17"/>
      <c r="D11" s="16"/>
      <c r="E11" s="134"/>
      <c r="F11" s="134"/>
      <c r="G11" s="16"/>
      <c r="H11" s="9"/>
      <c r="I11" s="9"/>
      <c r="K11" t="s">
        <v>76</v>
      </c>
      <c r="L11" s="14"/>
    </row>
    <row r="12" spans="2:12" ht="13.5" thickBot="1">
      <c r="B12" s="107">
        <f>' A. Assess Capacity'!K12</f>
      </c>
      <c r="C12" s="14"/>
      <c r="D12" s="15"/>
      <c r="E12" s="133"/>
      <c r="F12" s="133"/>
      <c r="G12" s="15"/>
      <c r="H12" s="9"/>
      <c r="I12" s="9"/>
      <c r="L12" s="14"/>
    </row>
    <row r="13" spans="2:12" ht="13.5" thickBot="1">
      <c r="B13" s="10"/>
      <c r="C13" s="10"/>
      <c r="D13" s="15"/>
      <c r="E13" s="133"/>
      <c r="F13" s="133"/>
      <c r="G13" s="15"/>
      <c r="H13" s="9"/>
      <c r="I13" s="9"/>
      <c r="L13" s="14"/>
    </row>
    <row r="14" spans="2:12" ht="43.5" customHeight="1" thickBot="1">
      <c r="B14" s="236" t="s">
        <v>89</v>
      </c>
      <c r="C14" s="238"/>
      <c r="D14" s="72"/>
      <c r="E14" s="236" t="s">
        <v>30</v>
      </c>
      <c r="F14" s="238"/>
      <c r="G14" s="13"/>
      <c r="H14" s="265" t="s">
        <v>99</v>
      </c>
      <c r="I14" s="266"/>
      <c r="K14" s="32" t="s">
        <v>101</v>
      </c>
      <c r="L14" s="13"/>
    </row>
    <row r="15" spans="2:12" s="9" customFormat="1" ht="7.5" customHeight="1" thickBot="1">
      <c r="B15" s="116"/>
      <c r="C15" s="72"/>
      <c r="D15" s="72"/>
      <c r="E15" s="73"/>
      <c r="F15" s="73"/>
      <c r="G15" s="13"/>
      <c r="H15" s="41"/>
      <c r="I15" s="42"/>
      <c r="J15" s="13"/>
      <c r="L15" s="14"/>
    </row>
    <row r="16" spans="2:12" ht="26.25" customHeight="1" thickBot="1">
      <c r="B16" s="118" t="s">
        <v>86</v>
      </c>
      <c r="C16" s="119" t="s">
        <v>33</v>
      </c>
      <c r="D16" s="72"/>
      <c r="E16" s="213" t="s">
        <v>95</v>
      </c>
      <c r="F16" s="215" t="s">
        <v>84</v>
      </c>
      <c r="G16" s="13"/>
      <c r="H16" s="32" t="s">
        <v>34</v>
      </c>
      <c r="I16" s="32" t="s">
        <v>80</v>
      </c>
      <c r="J16" s="27"/>
      <c r="K16" s="20"/>
      <c r="L16" s="12"/>
    </row>
    <row r="17" spans="1:12" s="9" customFormat="1" ht="12.75">
      <c r="A17" s="14"/>
      <c r="B17" s="120"/>
      <c r="C17" s="121"/>
      <c r="D17" s="69"/>
      <c r="E17" s="122"/>
      <c r="F17" s="216"/>
      <c r="G17" s="15"/>
      <c r="H17" s="47"/>
      <c r="I17" s="45"/>
      <c r="J17" s="14"/>
      <c r="K17" s="8"/>
      <c r="L17" s="12"/>
    </row>
    <row r="18" spans="2:12" s="16" customFormat="1" ht="12.75">
      <c r="B18" s="123" t="s">
        <v>93</v>
      </c>
      <c r="C18" s="124"/>
      <c r="D18" s="83"/>
      <c r="E18" s="146">
        <f>IF(' A. Assess Capacity'!N18="","",' A. Assess Capacity'!N18)</f>
      </c>
      <c r="F18" s="146">
        <f>IF(' A. Assess Capacity'!O18="","",' A. Assess Capacity'!O18)</f>
      </c>
      <c r="G18" s="3"/>
      <c r="H18" s="48">
        <f>IF('C. Define CD Response'!H18="","",'C. Define CD Response'!H18)</f>
      </c>
      <c r="I18" s="46">
        <f>IF('C. Define CD Response'!I18="","",'C. Define CD Response'!I18)</f>
      </c>
      <c r="J18" s="12"/>
      <c r="K18" s="156"/>
      <c r="L18" s="157"/>
    </row>
    <row r="19" spans="2:12" s="16" customFormat="1" ht="51" customHeight="1" outlineLevel="1">
      <c r="B19" s="123"/>
      <c r="C19" s="125" t="str">
        <f>IF(' A. Assess Capacity'!L19="","",' A. Assess Capacity'!L19)</f>
        <v>Do authorities have the capacity to develop accountability mechanisms that ensure efficient public service delivery?</v>
      </c>
      <c r="D19" s="83"/>
      <c r="E19" s="147">
        <f>IF(' A. Assess Capacity'!N19="","",' A. Assess Capacity'!N19)</f>
      </c>
      <c r="F19" s="146">
        <f>IF(' A. Assess Capacity'!O19="","",' A. Assess Capacity'!O19)</f>
      </c>
      <c r="G19" s="3"/>
      <c r="H19" s="48">
        <f>IF('C. Define CD Response'!H19="","",'C. Define CD Response'!H19)</f>
      </c>
      <c r="I19" s="46">
        <f>IF('C. Define CD Response'!I19="","",'C. Define CD Response'!I19)</f>
      </c>
      <c r="J19" s="12"/>
      <c r="K19" s="156"/>
      <c r="L19" s="157"/>
    </row>
    <row r="20" spans="2:12" s="16" customFormat="1" ht="12.75" outlineLevel="1">
      <c r="B20" s="123"/>
      <c r="C20" s="125">
        <f>IF(' A. Assess Capacity'!L20="","",' A. Assess Capacity'!L20)</f>
      </c>
      <c r="D20" s="83"/>
      <c r="E20" s="147">
        <f>IF(' A. Assess Capacity'!N20="","",' A. Assess Capacity'!N20)</f>
      </c>
      <c r="F20" s="146">
        <f>IF(' A. Assess Capacity'!O20="","",' A. Assess Capacity'!O20)</f>
      </c>
      <c r="G20" s="3"/>
      <c r="H20" s="48">
        <f>IF('C. Define CD Response'!H20="","",'C. Define CD Response'!H20)</f>
      </c>
      <c r="I20" s="46">
        <f>IF('C. Define CD Response'!I20="","",'C. Define CD Response'!I20)</f>
      </c>
      <c r="J20" s="12"/>
      <c r="K20" s="156"/>
      <c r="L20" s="157"/>
    </row>
    <row r="21" spans="2:12" s="16" customFormat="1" ht="12.75" outlineLevel="1">
      <c r="B21" s="123"/>
      <c r="C21" s="125">
        <f>IF(' A. Assess Capacity'!L21="","",' A. Assess Capacity'!L21)</f>
      </c>
      <c r="D21" s="83"/>
      <c r="E21" s="147">
        <f>IF(' A. Assess Capacity'!N21="","",' A. Assess Capacity'!N21)</f>
      </c>
      <c r="F21" s="146">
        <f>IF(' A. Assess Capacity'!O21="","",' A. Assess Capacity'!O21)</f>
      </c>
      <c r="G21" s="3"/>
      <c r="H21" s="48">
        <f>IF('C. Define CD Response'!H21="","",'C. Define CD Response'!H21)</f>
      </c>
      <c r="I21" s="46">
        <f>IF('C. Define CD Response'!I21="","",'C. Define CD Response'!I21)</f>
      </c>
      <c r="J21" s="12"/>
      <c r="K21" s="156"/>
      <c r="L21" s="157"/>
    </row>
    <row r="22" spans="2:12" s="16" customFormat="1" ht="12.75" outlineLevel="1">
      <c r="B22" s="123"/>
      <c r="C22" s="125">
        <f>IF(' A. Assess Capacity'!L22="","",' A. Assess Capacity'!L22)</f>
      </c>
      <c r="D22" s="83"/>
      <c r="E22" s="147">
        <f>IF(' A. Assess Capacity'!N22="","",' A. Assess Capacity'!N22)</f>
      </c>
      <c r="F22" s="146">
        <f>IF(' A. Assess Capacity'!O22="","",' A. Assess Capacity'!O22)</f>
      </c>
      <c r="G22" s="3"/>
      <c r="H22" s="48">
        <f>IF('C. Define CD Response'!H22="","",'C. Define CD Response'!H22)</f>
      </c>
      <c r="I22" s="46">
        <f>IF('C. Define CD Response'!I22="","",'C. Define CD Response'!I22)</f>
      </c>
      <c r="J22" s="12"/>
      <c r="K22" s="156"/>
      <c r="L22" s="157"/>
    </row>
    <row r="23" spans="2:12" s="16" customFormat="1" ht="12.75" outlineLevel="1">
      <c r="B23" s="123"/>
      <c r="C23" s="125">
        <f>IF(' A. Assess Capacity'!L23="","",' A. Assess Capacity'!L23)</f>
      </c>
      <c r="D23" s="83"/>
      <c r="E23" s="147">
        <f>IF(' A. Assess Capacity'!N23="","",' A. Assess Capacity'!N23)</f>
      </c>
      <c r="F23" s="146">
        <f>IF(' A. Assess Capacity'!O23="","",' A. Assess Capacity'!O23)</f>
      </c>
      <c r="G23" s="3"/>
      <c r="H23" s="48">
        <f>IF('C. Define CD Response'!H23="","",'C. Define CD Response'!H23)</f>
      </c>
      <c r="I23" s="46">
        <f>IF('C. Define CD Response'!I23="","",'C. Define CD Response'!I23)</f>
      </c>
      <c r="J23" s="12"/>
      <c r="K23" s="156"/>
      <c r="L23" s="157"/>
    </row>
    <row r="24" spans="2:12" s="16" customFormat="1" ht="12.75" outlineLevel="1">
      <c r="B24" s="123"/>
      <c r="C24" s="125">
        <f>IF(' A. Assess Capacity'!L24="","",' A. Assess Capacity'!L24)</f>
      </c>
      <c r="D24" s="83"/>
      <c r="E24" s="147">
        <f>IF(' A. Assess Capacity'!N24="","",' A. Assess Capacity'!N24)</f>
      </c>
      <c r="F24" s="146">
        <f>IF(' A. Assess Capacity'!O24="","",' A. Assess Capacity'!O24)</f>
      </c>
      <c r="G24" s="3"/>
      <c r="H24" s="48">
        <f>IF('C. Define CD Response'!H24="","",'C. Define CD Response'!H24)</f>
      </c>
      <c r="I24" s="46">
        <f>IF('C. Define CD Response'!I24="","",'C. Define CD Response'!I24)</f>
      </c>
      <c r="J24" s="12"/>
      <c r="K24" s="156"/>
      <c r="L24" s="157"/>
    </row>
    <row r="25" spans="2:12" s="16" customFormat="1" ht="25.5">
      <c r="B25" s="123" t="s">
        <v>94</v>
      </c>
      <c r="C25" s="124"/>
      <c r="D25" s="83"/>
      <c r="E25" s="146">
        <f>IF(' A. Assess Capacity'!N25="","",' A. Assess Capacity'!N25)</f>
      </c>
      <c r="F25" s="146">
        <f>IF(' A. Assess Capacity'!O25="","",' A. Assess Capacity'!O25)</f>
      </c>
      <c r="G25" s="4"/>
      <c r="H25" s="48">
        <f>IF('C. Define CD Response'!H25="","",'C. Define CD Response'!H25)</f>
      </c>
      <c r="I25" s="46">
        <f>IF('C. Define CD Response'!I25="","",'C. Define CD Response'!I25)</f>
      </c>
      <c r="J25" s="14"/>
      <c r="K25" s="158"/>
      <c r="L25" s="159"/>
    </row>
    <row r="26" spans="2:12" s="16" customFormat="1" ht="63.75" customHeight="1" outlineLevel="1">
      <c r="B26" s="123"/>
      <c r="C26" s="125" t="str">
        <f>IF(' A. Assess Capacity'!L26="","",' A. Assess Capacity'!L26)</f>
        <v>Do authorities have the capacity to develop and manage accountability mechanisms to ensure formulation of clear and transparent policies and strategies?</v>
      </c>
      <c r="D26" s="83"/>
      <c r="E26" s="147">
        <f>IF(' A. Assess Capacity'!N26="","",' A. Assess Capacity'!N26)</f>
      </c>
      <c r="F26" s="146">
        <f>IF(' A. Assess Capacity'!O26="","",' A. Assess Capacity'!O26)</f>
      </c>
      <c r="G26" s="4"/>
      <c r="H26" s="48">
        <f>IF('C. Define CD Response'!H26="","",'C. Define CD Response'!H26)</f>
      </c>
      <c r="I26" s="46">
        <f>IF('C. Define CD Response'!I26="","",'C. Define CD Response'!I26)</f>
      </c>
      <c r="J26" s="14"/>
      <c r="K26" s="158"/>
      <c r="L26" s="159"/>
    </row>
    <row r="27" spans="2:12" s="16" customFormat="1" ht="12.75" outlineLevel="1">
      <c r="B27" s="123"/>
      <c r="C27" s="125">
        <f>IF(' A. Assess Capacity'!L27="","",' A. Assess Capacity'!L27)</f>
      </c>
      <c r="D27" s="83"/>
      <c r="E27" s="147">
        <f>IF(' A. Assess Capacity'!N27="","",' A. Assess Capacity'!N27)</f>
      </c>
      <c r="F27" s="146">
        <f>IF(' A. Assess Capacity'!O27="","",' A. Assess Capacity'!O27)</f>
      </c>
      <c r="G27" s="4"/>
      <c r="H27" s="48">
        <f>IF('C. Define CD Response'!H27="","",'C. Define CD Response'!H27)</f>
      </c>
      <c r="I27" s="46">
        <f>IF('C. Define CD Response'!I27="","",'C. Define CD Response'!I27)</f>
      </c>
      <c r="J27" s="14"/>
      <c r="K27" s="158"/>
      <c r="L27" s="159"/>
    </row>
    <row r="28" spans="2:12" s="16" customFormat="1" ht="12.75" outlineLevel="1">
      <c r="B28" s="123"/>
      <c r="C28" s="125">
        <f>IF(' A. Assess Capacity'!L28="","",' A. Assess Capacity'!L28)</f>
      </c>
      <c r="D28" s="83"/>
      <c r="E28" s="147">
        <f>IF(' A. Assess Capacity'!N28="","",' A. Assess Capacity'!N28)</f>
      </c>
      <c r="F28" s="146">
        <f>IF(' A. Assess Capacity'!O28="","",' A. Assess Capacity'!O28)</f>
      </c>
      <c r="G28" s="4"/>
      <c r="H28" s="48">
        <f>IF('C. Define CD Response'!H28="","",'C. Define CD Response'!H28)</f>
      </c>
      <c r="I28" s="46">
        <f>IF('C. Define CD Response'!I28="","",'C. Define CD Response'!I28)</f>
      </c>
      <c r="J28" s="14"/>
      <c r="K28" s="158"/>
      <c r="L28" s="159"/>
    </row>
    <row r="29" spans="2:12" s="16" customFormat="1" ht="12.75" outlineLevel="1">
      <c r="B29" s="123"/>
      <c r="C29" s="125">
        <f>IF(' A. Assess Capacity'!L29="","",' A. Assess Capacity'!L29)</f>
      </c>
      <c r="D29" s="83"/>
      <c r="E29" s="147">
        <f>IF(' A. Assess Capacity'!N29="","",' A. Assess Capacity'!N29)</f>
      </c>
      <c r="F29" s="146">
        <f>IF(' A. Assess Capacity'!O29="","",' A. Assess Capacity'!O29)</f>
      </c>
      <c r="G29" s="4"/>
      <c r="H29" s="48">
        <f>IF('C. Define CD Response'!H29="","",'C. Define CD Response'!H29)</f>
      </c>
      <c r="I29" s="46">
        <f>IF('C. Define CD Response'!I29="","",'C. Define CD Response'!I29)</f>
      </c>
      <c r="J29" s="14"/>
      <c r="K29" s="158"/>
      <c r="L29" s="159"/>
    </row>
    <row r="30" spans="2:12" s="16" customFormat="1" ht="12.75" outlineLevel="1">
      <c r="B30" s="123"/>
      <c r="C30" s="125">
        <f>IF(' A. Assess Capacity'!L30="","",' A. Assess Capacity'!L30)</f>
      </c>
      <c r="D30" s="83"/>
      <c r="E30" s="147">
        <f>IF(' A. Assess Capacity'!N30="","",' A. Assess Capacity'!N30)</f>
      </c>
      <c r="F30" s="146">
        <f>IF(' A. Assess Capacity'!O30="","",' A. Assess Capacity'!O30)</f>
      </c>
      <c r="G30" s="4"/>
      <c r="H30" s="48">
        <f>IF('C. Define CD Response'!H30="","",'C. Define CD Response'!H30)</f>
      </c>
      <c r="I30" s="46">
        <f>IF('C. Define CD Response'!I30="","",'C. Define CD Response'!I30)</f>
      </c>
      <c r="J30" s="14"/>
      <c r="K30" s="158"/>
      <c r="L30" s="159"/>
    </row>
    <row r="31" spans="2:12" s="16" customFormat="1" ht="12.75" outlineLevel="1">
      <c r="B31" s="123"/>
      <c r="C31" s="125">
        <f>IF(' A. Assess Capacity'!L31="","",' A. Assess Capacity'!L31)</f>
      </c>
      <c r="D31" s="83"/>
      <c r="E31" s="147">
        <f>IF(' A. Assess Capacity'!N31="","",' A. Assess Capacity'!N31)</f>
      </c>
      <c r="F31" s="146">
        <f>IF(' A. Assess Capacity'!O31="","",' A. Assess Capacity'!O31)</f>
      </c>
      <c r="G31" s="4"/>
      <c r="H31" s="48">
        <f>IF('C. Define CD Response'!H31="","",'C. Define CD Response'!H31)</f>
      </c>
      <c r="I31" s="46">
        <f>IF('C. Define CD Response'!I31="","",'C. Define CD Response'!I31)</f>
      </c>
      <c r="J31" s="14"/>
      <c r="K31" s="158"/>
      <c r="L31" s="159"/>
    </row>
    <row r="32" spans="2:12" s="16" customFormat="1" ht="12.75">
      <c r="B32" s="123" t="s">
        <v>88</v>
      </c>
      <c r="C32" s="124"/>
      <c r="D32" s="83"/>
      <c r="E32" s="146">
        <f>IF(' A. Assess Capacity'!N32="","",' A. Assess Capacity'!N32)</f>
      </c>
      <c r="F32" s="146">
        <f>IF(' A. Assess Capacity'!O32="","",' A. Assess Capacity'!O32)</f>
      </c>
      <c r="G32" s="4"/>
      <c r="H32" s="48">
        <f>IF('C. Define CD Response'!H32="","",'C. Define CD Response'!H32)</f>
      </c>
      <c r="I32" s="46">
        <f>IF('C. Define CD Response'!I32="","",'C. Define CD Response'!I32)</f>
      </c>
      <c r="J32" s="14"/>
      <c r="K32" s="158"/>
      <c r="L32" s="159"/>
    </row>
    <row r="33" spans="2:12" s="16" customFormat="1" ht="38.25" customHeight="1" outlineLevel="1">
      <c r="B33" s="123"/>
      <c r="C33" s="125" t="str">
        <f>IF(' A. Assess Capacity'!L33="","",' A. Assess Capacity'!L33)</f>
        <v>Do authorities have the capacity to do costing exercises and mobilize resources based on financial implications of public sector accountability strategies and programmes?</v>
      </c>
      <c r="D33" s="83"/>
      <c r="E33" s="147">
        <f>IF(' A. Assess Capacity'!N33="","",' A. Assess Capacity'!N33)</f>
      </c>
      <c r="F33" s="146">
        <f>IF(' A. Assess Capacity'!O33="","",' A. Assess Capacity'!O33)</f>
      </c>
      <c r="G33" s="4"/>
      <c r="H33" s="48">
        <f>IF('C. Define CD Response'!H33="","",'C. Define CD Response'!H33)</f>
      </c>
      <c r="I33" s="46">
        <f>IF('C. Define CD Response'!I33="","",'C. Define CD Response'!I33)</f>
      </c>
      <c r="J33" s="14"/>
      <c r="K33" s="158"/>
      <c r="L33" s="159"/>
    </row>
    <row r="34" spans="2:12" s="16" customFormat="1" ht="12.75" outlineLevel="1">
      <c r="B34" s="123"/>
      <c r="C34" s="125">
        <f>IF(' A. Assess Capacity'!L34="","",' A. Assess Capacity'!L34)</f>
      </c>
      <c r="D34" s="83"/>
      <c r="E34" s="147">
        <f>IF(' A. Assess Capacity'!N34="","",' A. Assess Capacity'!N34)</f>
      </c>
      <c r="F34" s="146">
        <f>IF(' A. Assess Capacity'!O34="","",' A. Assess Capacity'!O34)</f>
      </c>
      <c r="G34" s="4"/>
      <c r="H34" s="48">
        <f>IF('C. Define CD Response'!H34="","",'C. Define CD Response'!H34)</f>
      </c>
      <c r="I34" s="46">
        <f>IF('C. Define CD Response'!I34="","",'C. Define CD Response'!I34)</f>
      </c>
      <c r="J34" s="14"/>
      <c r="K34" s="158"/>
      <c r="L34" s="159"/>
    </row>
    <row r="35" spans="2:12" s="16" customFormat="1" ht="12.75" outlineLevel="1">
      <c r="B35" s="123"/>
      <c r="C35" s="125">
        <f>IF(' A. Assess Capacity'!L35="","",' A. Assess Capacity'!L35)</f>
      </c>
      <c r="D35" s="83"/>
      <c r="E35" s="147">
        <f>IF(' A. Assess Capacity'!N35="","",' A. Assess Capacity'!N35)</f>
      </c>
      <c r="F35" s="146">
        <f>IF(' A. Assess Capacity'!O35="","",' A. Assess Capacity'!O35)</f>
      </c>
      <c r="G35" s="4"/>
      <c r="H35" s="48">
        <f>IF('C. Define CD Response'!H35="","",'C. Define CD Response'!H35)</f>
      </c>
      <c r="I35" s="46">
        <f>IF('C. Define CD Response'!I35="","",'C. Define CD Response'!I35)</f>
      </c>
      <c r="J35" s="14"/>
      <c r="K35" s="158"/>
      <c r="L35" s="159"/>
    </row>
    <row r="36" spans="2:12" s="16" customFormat="1" ht="12.75" outlineLevel="1">
      <c r="B36" s="123"/>
      <c r="C36" s="125">
        <f>IF(' A. Assess Capacity'!L36="","",' A. Assess Capacity'!L36)</f>
      </c>
      <c r="D36" s="83"/>
      <c r="E36" s="147">
        <f>IF(' A. Assess Capacity'!N36="","",' A. Assess Capacity'!N36)</f>
      </c>
      <c r="F36" s="146">
        <f>IF(' A. Assess Capacity'!O36="","",' A. Assess Capacity'!O36)</f>
      </c>
      <c r="G36" s="4"/>
      <c r="H36" s="48">
        <f>IF('C. Define CD Response'!H36="","",'C. Define CD Response'!H36)</f>
      </c>
      <c r="I36" s="46">
        <f>IF('C. Define CD Response'!I36="","",'C. Define CD Response'!I36)</f>
      </c>
      <c r="J36" s="14"/>
      <c r="K36" s="158"/>
      <c r="L36" s="159"/>
    </row>
    <row r="37" spans="2:12" s="16" customFormat="1" ht="12.75" outlineLevel="1">
      <c r="B37" s="123"/>
      <c r="C37" s="125">
        <f>IF(' A. Assess Capacity'!L37="","",' A. Assess Capacity'!L37)</f>
      </c>
      <c r="D37" s="83"/>
      <c r="E37" s="147">
        <f>IF(' A. Assess Capacity'!N37="","",' A. Assess Capacity'!N37)</f>
      </c>
      <c r="F37" s="146">
        <f>IF(' A. Assess Capacity'!O37="","",' A. Assess Capacity'!O37)</f>
      </c>
      <c r="G37" s="4"/>
      <c r="H37" s="48">
        <f>IF('C. Define CD Response'!H37="","",'C. Define CD Response'!H37)</f>
      </c>
      <c r="I37" s="46">
        <f>IF('C. Define CD Response'!I37="","",'C. Define CD Response'!I37)</f>
      </c>
      <c r="J37" s="14"/>
      <c r="K37" s="158"/>
      <c r="L37" s="159"/>
    </row>
    <row r="38" spans="2:12" s="16" customFormat="1" ht="12.75" outlineLevel="1">
      <c r="B38" s="123"/>
      <c r="C38" s="125">
        <f>IF(' A. Assess Capacity'!L38="","",' A. Assess Capacity'!L38)</f>
      </c>
      <c r="D38" s="83"/>
      <c r="E38" s="147">
        <f>IF(' A. Assess Capacity'!N38="","",' A. Assess Capacity'!N38)</f>
      </c>
      <c r="F38" s="146">
        <f>IF(' A. Assess Capacity'!O38="","",' A. Assess Capacity'!O38)</f>
      </c>
      <c r="G38" s="4"/>
      <c r="H38" s="48">
        <f>IF('C. Define CD Response'!H38="","",'C. Define CD Response'!H38)</f>
      </c>
      <c r="I38" s="46">
        <f>IF('C. Define CD Response'!I38="","",'C. Define CD Response'!I38)</f>
      </c>
      <c r="J38" s="14"/>
      <c r="K38" s="158"/>
      <c r="L38" s="159"/>
    </row>
    <row r="39" spans="2:12" s="16" customFormat="1" ht="12.75">
      <c r="B39" s="123" t="s">
        <v>12</v>
      </c>
      <c r="C39" s="124"/>
      <c r="D39" s="83"/>
      <c r="E39" s="146">
        <f>IF(' A. Assess Capacity'!N39="","",' A. Assess Capacity'!N39)</f>
      </c>
      <c r="F39" s="146">
        <f>IF(' A. Assess Capacity'!O39="","",' A. Assess Capacity'!O39)</f>
      </c>
      <c r="G39" s="3"/>
      <c r="H39" s="48">
        <f>IF('C. Define CD Response'!H39="","",'C. Define CD Response'!H39)</f>
      </c>
      <c r="I39" s="46">
        <f>IF('C. Define CD Response'!I39="","",'C. Define CD Response'!I39)</f>
      </c>
      <c r="J39" s="14"/>
      <c r="K39" s="158"/>
      <c r="L39" s="159"/>
    </row>
    <row r="40" spans="2:12" s="16" customFormat="1" ht="38.25" customHeight="1" outlineLevel="1">
      <c r="B40" s="123"/>
      <c r="C40" s="125" t="str">
        <f>IF(' A. Assess Capacity'!L40="","",' A. Assess Capacity'!L40)</f>
        <v>Do authorities have the capacity to implement public sector accountability programmes and projects in collaboration with local bodies and citizen groups?</v>
      </c>
      <c r="D40" s="83"/>
      <c r="E40" s="147">
        <f>IF(' A. Assess Capacity'!N40="","",' A. Assess Capacity'!N40)</f>
      </c>
      <c r="F40" s="146">
        <f>IF(' A. Assess Capacity'!O40="","",' A. Assess Capacity'!O40)</f>
      </c>
      <c r="G40" s="3"/>
      <c r="H40" s="48">
        <f>IF('C. Define CD Response'!H40="","",'C. Define CD Response'!H40)</f>
      </c>
      <c r="I40" s="46">
        <f>IF('C. Define CD Response'!I40="","",'C. Define CD Response'!I40)</f>
      </c>
      <c r="J40" s="14"/>
      <c r="K40" s="158"/>
      <c r="L40" s="159"/>
    </row>
    <row r="41" spans="2:12" s="16" customFormat="1" ht="12.75" outlineLevel="1">
      <c r="B41" s="123"/>
      <c r="C41" s="125">
        <f>IF(' A. Assess Capacity'!L41="","",' A. Assess Capacity'!L41)</f>
      </c>
      <c r="D41" s="83"/>
      <c r="E41" s="147">
        <f>IF(' A. Assess Capacity'!N41="","",' A. Assess Capacity'!N41)</f>
      </c>
      <c r="F41" s="146">
        <f>IF(' A. Assess Capacity'!O41="","",' A. Assess Capacity'!O41)</f>
      </c>
      <c r="G41" s="3"/>
      <c r="H41" s="48">
        <f>IF('C. Define CD Response'!H41="","",'C. Define CD Response'!H41)</f>
      </c>
      <c r="I41" s="46">
        <f>IF('C. Define CD Response'!I41="","",'C. Define CD Response'!I41)</f>
      </c>
      <c r="J41" s="14"/>
      <c r="K41" s="158"/>
      <c r="L41" s="159"/>
    </row>
    <row r="42" spans="2:12" s="16" customFormat="1" ht="12.75" outlineLevel="1">
      <c r="B42" s="123"/>
      <c r="C42" s="125">
        <f>IF(' A. Assess Capacity'!L42="","",' A. Assess Capacity'!L42)</f>
      </c>
      <c r="D42" s="83"/>
      <c r="E42" s="147">
        <f>IF(' A. Assess Capacity'!N42="","",' A. Assess Capacity'!N42)</f>
      </c>
      <c r="F42" s="146">
        <f>IF(' A. Assess Capacity'!O42="","",' A. Assess Capacity'!O42)</f>
      </c>
      <c r="G42" s="3"/>
      <c r="H42" s="48">
        <f>IF('C. Define CD Response'!H42="","",'C. Define CD Response'!H42)</f>
      </c>
      <c r="I42" s="46">
        <f>IF('C. Define CD Response'!I42="","",'C. Define CD Response'!I42)</f>
      </c>
      <c r="J42" s="14"/>
      <c r="K42" s="158"/>
      <c r="L42" s="159"/>
    </row>
    <row r="43" spans="2:12" s="16" customFormat="1" ht="12.75" outlineLevel="1">
      <c r="B43" s="123"/>
      <c r="C43" s="125">
        <f>IF(' A. Assess Capacity'!L43="","",' A. Assess Capacity'!L43)</f>
      </c>
      <c r="D43" s="83"/>
      <c r="E43" s="147">
        <f>IF(' A. Assess Capacity'!N43="","",' A. Assess Capacity'!N43)</f>
      </c>
      <c r="F43" s="146">
        <f>IF(' A. Assess Capacity'!O43="","",' A. Assess Capacity'!O43)</f>
      </c>
      <c r="G43" s="3"/>
      <c r="H43" s="48">
        <f>IF('C. Define CD Response'!H43="","",'C. Define CD Response'!H43)</f>
      </c>
      <c r="I43" s="46">
        <f>IF('C. Define CD Response'!I43="","",'C. Define CD Response'!I43)</f>
      </c>
      <c r="J43" s="14"/>
      <c r="K43" s="158"/>
      <c r="L43" s="159"/>
    </row>
    <row r="44" spans="2:12" s="16" customFormat="1" ht="12.75" outlineLevel="1">
      <c r="B44" s="123"/>
      <c r="C44" s="125">
        <f>IF(' A. Assess Capacity'!L44="","",' A. Assess Capacity'!L44)</f>
      </c>
      <c r="D44" s="83"/>
      <c r="E44" s="147">
        <f>IF(' A. Assess Capacity'!N44="","",' A. Assess Capacity'!N44)</f>
      </c>
      <c r="F44" s="146">
        <f>IF(' A. Assess Capacity'!O44="","",' A. Assess Capacity'!O44)</f>
      </c>
      <c r="G44" s="3"/>
      <c r="H44" s="48">
        <f>IF('C. Define CD Response'!H44="","",'C. Define CD Response'!H44)</f>
      </c>
      <c r="I44" s="46">
        <f>IF('C. Define CD Response'!I44="","",'C. Define CD Response'!I44)</f>
      </c>
      <c r="J44" s="14"/>
      <c r="K44" s="158"/>
      <c r="L44" s="159"/>
    </row>
    <row r="45" spans="2:12" s="16" customFormat="1" ht="12.75" outlineLevel="1">
      <c r="B45" s="123"/>
      <c r="C45" s="125">
        <f>IF(' A. Assess Capacity'!L45="","",' A. Assess Capacity'!L45)</f>
      </c>
      <c r="D45" s="83"/>
      <c r="E45" s="147">
        <f>IF(' A. Assess Capacity'!N45="","",' A. Assess Capacity'!N45)</f>
      </c>
      <c r="F45" s="146">
        <f>IF(' A. Assess Capacity'!O45="","",' A. Assess Capacity'!O45)</f>
      </c>
      <c r="G45" s="3"/>
      <c r="H45" s="48">
        <f>IF('C. Define CD Response'!H45="","",'C. Define CD Response'!H45)</f>
      </c>
      <c r="I45" s="46">
        <f>IF('C. Define CD Response'!I45="","",'C. Define CD Response'!I45)</f>
      </c>
      <c r="J45" s="14"/>
      <c r="K45" s="158"/>
      <c r="L45" s="159"/>
    </row>
    <row r="46" spans="2:12" s="16" customFormat="1" ht="12.75">
      <c r="B46" s="123" t="s">
        <v>91</v>
      </c>
      <c r="C46" s="124"/>
      <c r="D46" s="83"/>
      <c r="E46" s="146">
        <f>IF(' A. Assess Capacity'!N46="","",' A. Assess Capacity'!N46)</f>
      </c>
      <c r="F46" s="146">
        <f>IF(' A. Assess Capacity'!O46="","",' A. Assess Capacity'!O46)</f>
      </c>
      <c r="G46" s="15"/>
      <c r="H46" s="48">
        <f>IF('C. Define CD Response'!H46="","",'C. Define CD Response'!H46)</f>
      </c>
      <c r="I46" s="46">
        <f>IF('C. Define CD Response'!I46="","",'C. Define CD Response'!I46)</f>
      </c>
      <c r="J46" s="14"/>
      <c r="K46" s="158"/>
      <c r="L46" s="159"/>
    </row>
    <row r="47" spans="2:12" s="16" customFormat="1" ht="38.25" customHeight="1" outlineLevel="1">
      <c r="B47" s="123"/>
      <c r="C47" s="125" t="str">
        <f>IF(' A. Assess Capacity'!L47="","",' A. Assess Capacity'!L47)</f>
        <v>Do authorities have the capacity to develop mechanisms for monitoring and evaluation of public sector accountability policies and programmes?</v>
      </c>
      <c r="D47" s="83"/>
      <c r="E47" s="147">
        <f>IF(' A. Assess Capacity'!N47="","",' A. Assess Capacity'!N47)</f>
      </c>
      <c r="F47" s="146">
        <f>IF(' A. Assess Capacity'!O47="","",' A. Assess Capacity'!O47)</f>
      </c>
      <c r="G47" s="15"/>
      <c r="H47" s="48">
        <f>IF('C. Define CD Response'!H47="","",'C. Define CD Response'!H47)</f>
      </c>
      <c r="I47" s="46">
        <f>IF('C. Define CD Response'!I47="","",'C. Define CD Response'!I47)</f>
      </c>
      <c r="J47" s="14"/>
      <c r="K47" s="158"/>
      <c r="L47" s="159"/>
    </row>
    <row r="48" spans="2:12" s="16" customFormat="1" ht="12.75" outlineLevel="1">
      <c r="B48" s="123"/>
      <c r="C48" s="125">
        <f>IF(' A. Assess Capacity'!L48="","",' A. Assess Capacity'!L48)</f>
      </c>
      <c r="D48" s="83"/>
      <c r="E48" s="147">
        <f>IF(' A. Assess Capacity'!N48="","",' A. Assess Capacity'!N48)</f>
      </c>
      <c r="F48" s="146">
        <f>IF(' A. Assess Capacity'!O48="","",' A. Assess Capacity'!O48)</f>
      </c>
      <c r="G48" s="15"/>
      <c r="H48" s="48">
        <f>IF('C. Define CD Response'!H48="","",'C. Define CD Response'!H48)</f>
      </c>
      <c r="I48" s="46">
        <f>IF('C. Define CD Response'!I48="","",'C. Define CD Response'!I48)</f>
      </c>
      <c r="J48" s="14"/>
      <c r="K48" s="158"/>
      <c r="L48" s="159"/>
    </row>
    <row r="49" spans="2:12" s="16" customFormat="1" ht="12.75" outlineLevel="1">
      <c r="B49" s="123"/>
      <c r="C49" s="125">
        <f>IF(' A. Assess Capacity'!L49="","",' A. Assess Capacity'!L49)</f>
      </c>
      <c r="D49" s="83"/>
      <c r="E49" s="147">
        <f>IF(' A. Assess Capacity'!N49="","",' A. Assess Capacity'!N49)</f>
      </c>
      <c r="F49" s="146">
        <f>IF(' A. Assess Capacity'!O49="","",' A. Assess Capacity'!O49)</f>
      </c>
      <c r="G49" s="15"/>
      <c r="H49" s="48">
        <f>IF('C. Define CD Response'!H49="","",'C. Define CD Response'!H49)</f>
      </c>
      <c r="I49" s="46">
        <f>IF('C. Define CD Response'!I49="","",'C. Define CD Response'!I49)</f>
      </c>
      <c r="J49" s="14"/>
      <c r="K49" s="158"/>
      <c r="L49" s="159"/>
    </row>
    <row r="50" spans="2:12" s="16" customFormat="1" ht="12.75" outlineLevel="1">
      <c r="B50" s="123"/>
      <c r="C50" s="125">
        <f>IF(' A. Assess Capacity'!L50="","",' A. Assess Capacity'!L50)</f>
      </c>
      <c r="D50" s="83"/>
      <c r="E50" s="147">
        <f>IF(' A. Assess Capacity'!N50="","",' A. Assess Capacity'!N50)</f>
      </c>
      <c r="F50" s="146">
        <f>IF(' A. Assess Capacity'!O50="","",' A. Assess Capacity'!O50)</f>
      </c>
      <c r="G50" s="15"/>
      <c r="H50" s="48">
        <f>IF('C. Define CD Response'!H50="","",'C. Define CD Response'!H50)</f>
      </c>
      <c r="I50" s="46">
        <f>IF('C. Define CD Response'!I50="","",'C. Define CD Response'!I50)</f>
      </c>
      <c r="J50" s="14"/>
      <c r="K50" s="158"/>
      <c r="L50" s="159"/>
    </row>
    <row r="51" spans="2:12" s="16" customFormat="1" ht="12.75" outlineLevel="1">
      <c r="B51" s="123"/>
      <c r="C51" s="125">
        <f>IF(' A. Assess Capacity'!L51="","",' A. Assess Capacity'!L51)</f>
      </c>
      <c r="D51" s="83"/>
      <c r="E51" s="147">
        <f>IF(' A. Assess Capacity'!N51="","",' A. Assess Capacity'!N51)</f>
      </c>
      <c r="F51" s="146">
        <f>IF(' A. Assess Capacity'!O51="","",' A. Assess Capacity'!O51)</f>
      </c>
      <c r="G51" s="15"/>
      <c r="H51" s="48">
        <f>IF('C. Define CD Response'!H51="","",'C. Define CD Response'!H51)</f>
      </c>
      <c r="I51" s="46">
        <f>IF('C. Define CD Response'!I51="","",'C. Define CD Response'!I51)</f>
      </c>
      <c r="J51" s="14"/>
      <c r="K51" s="158"/>
      <c r="L51" s="159"/>
    </row>
    <row r="52" spans="2:12" s="16" customFormat="1" ht="13.5" outlineLevel="1" thickBot="1">
      <c r="B52" s="126"/>
      <c r="C52" s="127">
        <f>IF(' A. Assess Capacity'!L52="","",' A. Assess Capacity'!L52)</f>
      </c>
      <c r="D52" s="83"/>
      <c r="E52" s="148">
        <f>IF(' A. Assess Capacity'!N52="","",' A. Assess Capacity'!N52)</f>
      </c>
      <c r="F52" s="214">
        <f>IF(' A. Assess Capacity'!O52="","",' A. Assess Capacity'!O52)</f>
      </c>
      <c r="G52" s="15"/>
      <c r="H52" s="50">
        <f>IF('C. Define CD Response'!H52="","",'C. Define CD Response'!H52)</f>
      </c>
      <c r="I52" s="51">
        <f>IF('C. Define CD Response'!I52="","",'C. Define CD Response'!I52)</f>
      </c>
      <c r="J52" s="14"/>
      <c r="K52" s="158"/>
      <c r="L52" s="159"/>
    </row>
    <row r="53" spans="2:12" ht="12.75">
      <c r="B53" s="60"/>
      <c r="C53" s="60"/>
      <c r="D53" s="55"/>
      <c r="E53" s="108"/>
      <c r="F53" s="108"/>
      <c r="G53" s="11"/>
      <c r="H53" s="9"/>
      <c r="I53" s="9"/>
      <c r="L53" s="14"/>
    </row>
    <row r="54" spans="2:12" ht="13.5" thickBot="1">
      <c r="B54" s="60"/>
      <c r="C54" s="60"/>
      <c r="D54" s="55"/>
      <c r="E54" s="108"/>
      <c r="F54" s="108"/>
      <c r="G54" s="11"/>
      <c r="H54" s="9"/>
      <c r="I54" s="9"/>
      <c r="L54" s="14"/>
    </row>
    <row r="55" spans="2:12" ht="12.75">
      <c r="B55" s="109" t="s">
        <v>4</v>
      </c>
      <c r="C55" s="63"/>
      <c r="D55" s="64"/>
      <c r="E55" s="110"/>
      <c r="F55" s="110"/>
      <c r="G55" s="17"/>
      <c r="H55" s="9"/>
      <c r="I55" s="9"/>
      <c r="L55" s="14"/>
    </row>
    <row r="56" spans="2:12" ht="13.5" thickBot="1">
      <c r="B56" s="167" t="str">
        <f>' A. Assess Capacity'!K56</f>
        <v>Public Sector Accountability</v>
      </c>
      <c r="C56" s="64"/>
      <c r="D56" s="64"/>
      <c r="E56" s="110"/>
      <c r="F56" s="110"/>
      <c r="G56" s="17"/>
      <c r="H56" s="9"/>
      <c r="I56" s="9"/>
      <c r="L56" s="14"/>
    </row>
    <row r="57" spans="2:9" ht="13.5" thickBot="1">
      <c r="B57" s="63"/>
      <c r="C57" s="64"/>
      <c r="D57" s="64"/>
      <c r="E57" s="110"/>
      <c r="F57" s="110"/>
      <c r="G57" s="17"/>
      <c r="H57" s="9"/>
      <c r="I57" s="9"/>
    </row>
    <row r="58" spans="2:12" ht="12.75">
      <c r="B58" s="109" t="s">
        <v>3</v>
      </c>
      <c r="C58" s="64"/>
      <c r="D58" s="64"/>
      <c r="E58" s="110"/>
      <c r="F58" s="110"/>
      <c r="G58" s="17"/>
      <c r="H58" s="9"/>
      <c r="I58" s="9"/>
      <c r="K58" s="106" t="s">
        <v>73</v>
      </c>
      <c r="L58" s="14"/>
    </row>
    <row r="59" spans="2:12" ht="13.5" thickBot="1">
      <c r="B59" s="111" t="str">
        <f>' A. Assess Capacity'!K59</f>
        <v>Organisational</v>
      </c>
      <c r="C59" s="64"/>
      <c r="D59" s="64"/>
      <c r="E59" s="110"/>
      <c r="F59" s="110"/>
      <c r="G59" s="17"/>
      <c r="H59" s="9"/>
      <c r="I59" s="9"/>
      <c r="K59" t="s">
        <v>74</v>
      </c>
      <c r="L59" s="14"/>
    </row>
    <row r="60" spans="2:12" ht="13.5" thickBot="1">
      <c r="B60" s="112"/>
      <c r="C60" s="69"/>
      <c r="D60" s="69"/>
      <c r="E60" s="78"/>
      <c r="F60" s="78"/>
      <c r="G60" s="15"/>
      <c r="H60" s="9"/>
      <c r="I60" s="9"/>
      <c r="K60" t="s">
        <v>75</v>
      </c>
      <c r="L60" s="14"/>
    </row>
    <row r="61" spans="2:12" ht="12.75">
      <c r="B61" s="109" t="s">
        <v>7</v>
      </c>
      <c r="C61" s="64"/>
      <c r="D61" s="70"/>
      <c r="E61" s="113"/>
      <c r="F61" s="113"/>
      <c r="G61" s="16"/>
      <c r="H61" s="9"/>
      <c r="I61" s="9"/>
      <c r="K61" t="s">
        <v>76</v>
      </c>
      <c r="L61" s="14"/>
    </row>
    <row r="62" spans="2:12" ht="13.5" thickBot="1">
      <c r="B62" s="114">
        <f>' A. Assess Capacity'!K62</f>
      </c>
      <c r="C62" s="58"/>
      <c r="D62" s="69"/>
      <c r="E62" s="78"/>
      <c r="F62" s="78"/>
      <c r="G62" s="15"/>
      <c r="H62" s="9"/>
      <c r="I62" s="9"/>
      <c r="L62" s="14"/>
    </row>
    <row r="63" spans="2:12" ht="13.5" thickBot="1">
      <c r="B63" s="60"/>
      <c r="C63" s="60"/>
      <c r="D63" s="69"/>
      <c r="E63" s="78"/>
      <c r="F63" s="78"/>
      <c r="G63" s="15"/>
      <c r="H63" s="9"/>
      <c r="I63" s="9"/>
      <c r="L63" s="14"/>
    </row>
    <row r="64" spans="2:12" ht="44.25" customHeight="1" thickBot="1">
      <c r="B64" s="236" t="s">
        <v>35</v>
      </c>
      <c r="C64" s="238"/>
      <c r="D64" s="72"/>
      <c r="E64" s="236" t="s">
        <v>30</v>
      </c>
      <c r="F64" s="238"/>
      <c r="G64" s="13"/>
      <c r="H64" s="265" t="s">
        <v>99</v>
      </c>
      <c r="I64" s="266"/>
      <c r="K64" s="32" t="s">
        <v>101</v>
      </c>
      <c r="L64" s="13"/>
    </row>
    <row r="65" spans="2:12" s="9" customFormat="1" ht="7.5" customHeight="1" thickBot="1">
      <c r="B65" s="116"/>
      <c r="C65" s="72"/>
      <c r="D65" s="72"/>
      <c r="E65" s="73"/>
      <c r="F65" s="73"/>
      <c r="G65" s="13"/>
      <c r="H65" s="41"/>
      <c r="I65" s="42"/>
      <c r="J65" s="13"/>
      <c r="L65" s="14"/>
    </row>
    <row r="66" spans="2:12" ht="26.25" customHeight="1" thickBot="1">
      <c r="B66" s="118" t="s">
        <v>86</v>
      </c>
      <c r="C66" s="119" t="s">
        <v>33</v>
      </c>
      <c r="D66" s="72"/>
      <c r="E66" s="213" t="s">
        <v>95</v>
      </c>
      <c r="F66" s="215" t="s">
        <v>84</v>
      </c>
      <c r="G66" s="13"/>
      <c r="H66" s="32" t="s">
        <v>34</v>
      </c>
      <c r="I66" s="32" t="s">
        <v>80</v>
      </c>
      <c r="J66" s="27"/>
      <c r="K66" s="20"/>
      <c r="L66" s="12"/>
    </row>
    <row r="67" spans="1:12" s="9" customFormat="1" ht="12.75">
      <c r="A67" s="14"/>
      <c r="B67" s="120"/>
      <c r="C67" s="121"/>
      <c r="D67" s="69"/>
      <c r="E67" s="122"/>
      <c r="F67" s="78"/>
      <c r="G67" s="15"/>
      <c r="H67" s="47"/>
      <c r="I67" s="45"/>
      <c r="J67" s="14"/>
      <c r="K67" s="8"/>
      <c r="L67" s="12"/>
    </row>
    <row r="68" spans="2:12" s="16" customFormat="1" ht="12.75">
      <c r="B68" s="123" t="s">
        <v>93</v>
      </c>
      <c r="C68" s="124"/>
      <c r="D68" s="83"/>
      <c r="E68" s="146">
        <f>IF(' A. Assess Capacity'!N68="","",' A. Assess Capacity'!N68)</f>
      </c>
      <c r="F68" s="146">
        <f>IF(' A. Assess Capacity'!O68="","",' A. Assess Capacity'!O68)</f>
      </c>
      <c r="G68" s="3"/>
      <c r="H68" s="48">
        <f>IF('C. Define CD Response'!H68="","",'C. Define CD Response'!H68)</f>
      </c>
      <c r="I68" s="46">
        <f>IF('C. Define CD Response'!I68="","",'C. Define CD Response'!I68)</f>
      </c>
      <c r="J68" s="12"/>
      <c r="K68" s="156"/>
      <c r="L68" s="157"/>
    </row>
    <row r="69" spans="2:12" s="16" customFormat="1" ht="51" customHeight="1" outlineLevel="1">
      <c r="B69" s="123"/>
      <c r="C69" s="125" t="str">
        <f>IF(' A. Assess Capacity'!L69="","",' A. Assess Capacity'!L69)</f>
        <v>Does the organisation have the capacity to develop comprehensive accountability mechanisms based on a thorough analysis of key accountability issues?</v>
      </c>
      <c r="D69" s="83"/>
      <c r="E69" s="147">
        <f>IF(' A. Assess Capacity'!N69="","",' A. Assess Capacity'!N69)</f>
      </c>
      <c r="F69" s="146">
        <f>IF(' A. Assess Capacity'!O69="","",' A. Assess Capacity'!O69)</f>
      </c>
      <c r="G69" s="3"/>
      <c r="H69" s="48">
        <f>IF('C. Define CD Response'!H69="","",'C. Define CD Response'!H69)</f>
      </c>
      <c r="I69" s="46">
        <f>IF('C. Define CD Response'!I69="","",'C. Define CD Response'!I69)</f>
      </c>
      <c r="J69" s="12"/>
      <c r="K69" s="156"/>
      <c r="L69" s="157"/>
    </row>
    <row r="70" spans="2:12" s="16" customFormat="1" ht="12.75" outlineLevel="1">
      <c r="B70" s="123"/>
      <c r="C70" s="125">
        <f>IF(' A. Assess Capacity'!L70="","",' A. Assess Capacity'!L70)</f>
      </c>
      <c r="D70" s="83"/>
      <c r="E70" s="147">
        <f>IF(' A. Assess Capacity'!N70="","",' A. Assess Capacity'!N70)</f>
      </c>
      <c r="F70" s="146">
        <f>IF(' A. Assess Capacity'!O70="","",' A. Assess Capacity'!O70)</f>
      </c>
      <c r="G70" s="3"/>
      <c r="H70" s="48">
        <f>IF('C. Define CD Response'!H70="","",'C. Define CD Response'!H70)</f>
      </c>
      <c r="I70" s="46">
        <f>IF('C. Define CD Response'!I70="","",'C. Define CD Response'!I70)</f>
      </c>
      <c r="J70" s="12"/>
      <c r="K70" s="156"/>
      <c r="L70" s="157"/>
    </row>
    <row r="71" spans="2:12" s="16" customFormat="1" ht="12.75" outlineLevel="1">
      <c r="B71" s="123"/>
      <c r="C71" s="125">
        <f>IF(' A. Assess Capacity'!L71="","",' A. Assess Capacity'!L71)</f>
      </c>
      <c r="D71" s="83"/>
      <c r="E71" s="147">
        <f>IF(' A. Assess Capacity'!N71="","",' A. Assess Capacity'!N71)</f>
      </c>
      <c r="F71" s="146">
        <f>IF(' A. Assess Capacity'!O71="","",' A. Assess Capacity'!O71)</f>
      </c>
      <c r="G71" s="3"/>
      <c r="H71" s="48">
        <f>IF('C. Define CD Response'!H71="","",'C. Define CD Response'!H71)</f>
      </c>
      <c r="I71" s="46">
        <f>IF('C. Define CD Response'!I71="","",'C. Define CD Response'!I71)</f>
      </c>
      <c r="J71" s="12"/>
      <c r="K71" s="156"/>
      <c r="L71" s="157"/>
    </row>
    <row r="72" spans="2:12" s="16" customFormat="1" ht="12.75" outlineLevel="1">
      <c r="B72" s="123"/>
      <c r="C72" s="125">
        <f>IF(' A. Assess Capacity'!L72="","",' A. Assess Capacity'!L72)</f>
      </c>
      <c r="D72" s="83"/>
      <c r="E72" s="147">
        <f>IF(' A. Assess Capacity'!N72="","",' A. Assess Capacity'!N72)</f>
      </c>
      <c r="F72" s="146">
        <f>IF(' A. Assess Capacity'!O72="","",' A. Assess Capacity'!O72)</f>
      </c>
      <c r="G72" s="3"/>
      <c r="H72" s="48">
        <f>IF('C. Define CD Response'!H72="","",'C. Define CD Response'!H72)</f>
      </c>
      <c r="I72" s="46">
        <f>IF('C. Define CD Response'!I72="","",'C. Define CD Response'!I72)</f>
      </c>
      <c r="J72" s="12"/>
      <c r="K72" s="156"/>
      <c r="L72" s="157"/>
    </row>
    <row r="73" spans="2:12" s="16" customFormat="1" ht="12.75" outlineLevel="1">
      <c r="B73" s="123"/>
      <c r="C73" s="125">
        <f>IF(' A. Assess Capacity'!L73="","",' A. Assess Capacity'!L73)</f>
      </c>
      <c r="D73" s="83"/>
      <c r="E73" s="147">
        <f>IF(' A. Assess Capacity'!N73="","",' A. Assess Capacity'!N73)</f>
      </c>
      <c r="F73" s="146">
        <f>IF(' A. Assess Capacity'!O73="","",' A. Assess Capacity'!O73)</f>
      </c>
      <c r="G73" s="3"/>
      <c r="H73" s="48">
        <f>IF('C. Define CD Response'!H73="","",'C. Define CD Response'!H73)</f>
      </c>
      <c r="I73" s="46">
        <f>IF('C. Define CD Response'!I73="","",'C. Define CD Response'!I73)</f>
      </c>
      <c r="J73" s="12"/>
      <c r="K73" s="156"/>
      <c r="L73" s="157"/>
    </row>
    <row r="74" spans="2:12" s="16" customFormat="1" ht="12.75" outlineLevel="1">
      <c r="B74" s="123"/>
      <c r="C74" s="125">
        <f>IF(' A. Assess Capacity'!L74="","",' A. Assess Capacity'!L74)</f>
      </c>
      <c r="D74" s="83"/>
      <c r="E74" s="147">
        <f>IF(' A. Assess Capacity'!N74="","",' A. Assess Capacity'!N74)</f>
      </c>
      <c r="F74" s="146">
        <f>IF(' A. Assess Capacity'!O74="","",' A. Assess Capacity'!O74)</f>
      </c>
      <c r="G74" s="3"/>
      <c r="H74" s="48">
        <f>IF('C. Define CD Response'!H74="","",'C. Define CD Response'!H74)</f>
      </c>
      <c r="I74" s="46">
        <f>IF('C. Define CD Response'!I74="","",'C. Define CD Response'!I74)</f>
      </c>
      <c r="J74" s="12"/>
      <c r="K74" s="156"/>
      <c r="L74" s="157"/>
    </row>
    <row r="75" spans="2:12" s="16" customFormat="1" ht="25.5">
      <c r="B75" s="123" t="s">
        <v>94</v>
      </c>
      <c r="C75" s="124"/>
      <c r="D75" s="83"/>
      <c r="E75" s="146">
        <f>IF(' A. Assess Capacity'!N75="","",' A. Assess Capacity'!N75)</f>
      </c>
      <c r="F75" s="146">
        <f>IF(' A. Assess Capacity'!O75="","",' A. Assess Capacity'!O75)</f>
      </c>
      <c r="G75" s="4"/>
      <c r="H75" s="48">
        <f>IF('C. Define CD Response'!H75="","",'C. Define CD Response'!H75)</f>
      </c>
      <c r="I75" s="46">
        <f>IF('C. Define CD Response'!I75="","",'C. Define CD Response'!I75)</f>
      </c>
      <c r="J75" s="14"/>
      <c r="K75" s="158"/>
      <c r="L75" s="159"/>
    </row>
    <row r="76" spans="2:12" s="16" customFormat="1" ht="89.25" customHeight="1" outlineLevel="1">
      <c r="B76" s="123"/>
      <c r="C76" s="125" t="str">
        <f>IF(' A. Assess Capacity'!L76="","",' A. Assess Capacity'!L76)</f>
        <v>Does the organisation have the capacity to fdevelop and manage accountability mechanisms to ensure formulation of clear policies and strategies?</v>
      </c>
      <c r="D76" s="83"/>
      <c r="E76" s="147">
        <f>IF(' A. Assess Capacity'!N76="","",' A. Assess Capacity'!N76)</f>
      </c>
      <c r="F76" s="146">
        <f>IF(' A. Assess Capacity'!O76="","",' A. Assess Capacity'!O76)</f>
      </c>
      <c r="G76" s="4"/>
      <c r="H76" s="48">
        <f>IF('C. Define CD Response'!H76="","",'C. Define CD Response'!H76)</f>
      </c>
      <c r="I76" s="46">
        <f>IF('C. Define CD Response'!I76="","",'C. Define CD Response'!I76)</f>
      </c>
      <c r="J76" s="14"/>
      <c r="K76" s="158"/>
      <c r="L76" s="159"/>
    </row>
    <row r="77" spans="2:12" s="16" customFormat="1" ht="12.75" outlineLevel="1">
      <c r="B77" s="123"/>
      <c r="C77" s="125">
        <f>IF(' A. Assess Capacity'!L77="","",' A. Assess Capacity'!L77)</f>
      </c>
      <c r="D77" s="83"/>
      <c r="E77" s="147">
        <f>IF(' A. Assess Capacity'!N77="","",' A. Assess Capacity'!N77)</f>
      </c>
      <c r="F77" s="146">
        <f>IF(' A. Assess Capacity'!O77="","",' A. Assess Capacity'!O77)</f>
      </c>
      <c r="G77" s="4"/>
      <c r="H77" s="48">
        <f>IF('C. Define CD Response'!H77="","",'C. Define CD Response'!H77)</f>
      </c>
      <c r="I77" s="46">
        <f>IF('C. Define CD Response'!I77="","",'C. Define CD Response'!I77)</f>
      </c>
      <c r="J77" s="14"/>
      <c r="K77" s="158"/>
      <c r="L77" s="159"/>
    </row>
    <row r="78" spans="2:12" s="16" customFormat="1" ht="12.75" outlineLevel="1">
      <c r="B78" s="123"/>
      <c r="C78" s="125">
        <f>IF(' A. Assess Capacity'!L78="","",' A. Assess Capacity'!L78)</f>
      </c>
      <c r="D78" s="83"/>
      <c r="E78" s="147">
        <f>IF(' A. Assess Capacity'!N78="","",' A. Assess Capacity'!N78)</f>
      </c>
      <c r="F78" s="146">
        <f>IF(' A. Assess Capacity'!O78="","",' A. Assess Capacity'!O78)</f>
      </c>
      <c r="G78" s="4"/>
      <c r="H78" s="48">
        <f>IF('C. Define CD Response'!H78="","",'C. Define CD Response'!H78)</f>
      </c>
      <c r="I78" s="46">
        <f>IF('C. Define CD Response'!I78="","",'C. Define CD Response'!I78)</f>
      </c>
      <c r="J78" s="14"/>
      <c r="K78" s="158"/>
      <c r="L78" s="159"/>
    </row>
    <row r="79" spans="2:12" s="16" customFormat="1" ht="12.75" outlineLevel="1">
      <c r="B79" s="123"/>
      <c r="C79" s="125">
        <f>IF(' A. Assess Capacity'!L79="","",' A. Assess Capacity'!L79)</f>
      </c>
      <c r="D79" s="83"/>
      <c r="E79" s="147">
        <f>IF(' A. Assess Capacity'!N79="","",' A. Assess Capacity'!N79)</f>
      </c>
      <c r="F79" s="146">
        <f>IF(' A. Assess Capacity'!O79="","",' A. Assess Capacity'!O79)</f>
      </c>
      <c r="G79" s="4"/>
      <c r="H79" s="48">
        <f>IF('C. Define CD Response'!H79="","",'C. Define CD Response'!H79)</f>
      </c>
      <c r="I79" s="46">
        <f>IF('C. Define CD Response'!I79="","",'C. Define CD Response'!I79)</f>
      </c>
      <c r="J79" s="14"/>
      <c r="K79" s="158"/>
      <c r="L79" s="159"/>
    </row>
    <row r="80" spans="2:12" s="16" customFormat="1" ht="12.75" outlineLevel="1">
      <c r="B80" s="123"/>
      <c r="C80" s="125">
        <f>IF(' A. Assess Capacity'!L80="","",' A. Assess Capacity'!L80)</f>
      </c>
      <c r="D80" s="83"/>
      <c r="E80" s="147">
        <f>IF(' A. Assess Capacity'!N80="","",' A. Assess Capacity'!N80)</f>
      </c>
      <c r="F80" s="146">
        <f>IF(' A. Assess Capacity'!O80="","",' A. Assess Capacity'!O80)</f>
      </c>
      <c r="G80" s="4"/>
      <c r="H80" s="48">
        <f>IF('C. Define CD Response'!H80="","",'C. Define CD Response'!H80)</f>
      </c>
      <c r="I80" s="46">
        <f>IF('C. Define CD Response'!I80="","",'C. Define CD Response'!I80)</f>
      </c>
      <c r="J80" s="14"/>
      <c r="K80" s="158"/>
      <c r="L80" s="159"/>
    </row>
    <row r="81" spans="2:12" s="16" customFormat="1" ht="12.75" outlineLevel="1">
      <c r="B81" s="123"/>
      <c r="C81" s="125">
        <f>IF(' A. Assess Capacity'!L81="","",' A. Assess Capacity'!L81)</f>
      </c>
      <c r="D81" s="83"/>
      <c r="E81" s="147">
        <f>IF(' A. Assess Capacity'!N81="","",' A. Assess Capacity'!N81)</f>
      </c>
      <c r="F81" s="146">
        <f>IF(' A. Assess Capacity'!O81="","",' A. Assess Capacity'!O81)</f>
      </c>
      <c r="G81" s="4"/>
      <c r="H81" s="48">
        <f>IF('C. Define CD Response'!H81="","",'C. Define CD Response'!H81)</f>
      </c>
      <c r="I81" s="46">
        <f>IF('C. Define CD Response'!I81="","",'C. Define CD Response'!I81)</f>
      </c>
      <c r="J81" s="14"/>
      <c r="K81" s="158"/>
      <c r="L81" s="159"/>
    </row>
    <row r="82" spans="2:12" s="16" customFormat="1" ht="12.75">
      <c r="B82" s="123" t="s">
        <v>88</v>
      </c>
      <c r="C82" s="124"/>
      <c r="D82" s="83"/>
      <c r="E82" s="146">
        <f>IF(' A. Assess Capacity'!N82="","",' A. Assess Capacity'!N82)</f>
      </c>
      <c r="F82" s="146">
        <f>IF(' A. Assess Capacity'!O82="","",' A. Assess Capacity'!O82)</f>
      </c>
      <c r="G82" s="4"/>
      <c r="H82" s="48">
        <f>IF('C. Define CD Response'!H82="","",'C. Define CD Response'!H82)</f>
      </c>
      <c r="I82" s="46">
        <f>IF('C. Define CD Response'!I82="","",'C. Define CD Response'!I82)</f>
      </c>
      <c r="J82" s="14"/>
      <c r="K82" s="158"/>
      <c r="L82" s="159"/>
    </row>
    <row r="83" spans="2:12" s="16" customFormat="1" ht="38.25" customHeight="1" outlineLevel="1">
      <c r="B83" s="123"/>
      <c r="C83" s="125" t="str">
        <f>IF(' A. Assess Capacity'!L83="","",' A. Assess Capacity'!L83)</f>
        <v>Does the organisation have the capacity to manage accountability mechanisms regarding budget allocation and resource mobilization?</v>
      </c>
      <c r="D83" s="83"/>
      <c r="E83" s="147">
        <f>IF(' A. Assess Capacity'!N83="","",' A. Assess Capacity'!N83)</f>
      </c>
      <c r="F83" s="146">
        <f>IF(' A. Assess Capacity'!O83="","",' A. Assess Capacity'!O83)</f>
      </c>
      <c r="G83" s="4"/>
      <c r="H83" s="48">
        <f>IF('C. Define CD Response'!H83="","",'C. Define CD Response'!H83)</f>
      </c>
      <c r="I83" s="46">
        <f>IF('C. Define CD Response'!I83="","",'C. Define CD Response'!I83)</f>
      </c>
      <c r="J83" s="14"/>
      <c r="K83" s="158"/>
      <c r="L83" s="159"/>
    </row>
    <row r="84" spans="2:12" s="16" customFormat="1" ht="12.75" outlineLevel="1">
      <c r="B84" s="123"/>
      <c r="C84" s="125">
        <f>IF(' A. Assess Capacity'!L84="","",' A. Assess Capacity'!L84)</f>
      </c>
      <c r="D84" s="83"/>
      <c r="E84" s="147">
        <f>IF(' A. Assess Capacity'!N84="","",' A. Assess Capacity'!N84)</f>
      </c>
      <c r="F84" s="146">
        <f>IF(' A. Assess Capacity'!O84="","",' A. Assess Capacity'!O84)</f>
      </c>
      <c r="G84" s="4"/>
      <c r="H84" s="48">
        <f>IF('C. Define CD Response'!H84="","",'C. Define CD Response'!H84)</f>
      </c>
      <c r="I84" s="46">
        <f>IF('C. Define CD Response'!I84="","",'C. Define CD Response'!I84)</f>
      </c>
      <c r="J84" s="14"/>
      <c r="K84" s="158"/>
      <c r="L84" s="159"/>
    </row>
    <row r="85" spans="2:12" s="16" customFormat="1" ht="12.75" outlineLevel="1">
      <c r="B85" s="123"/>
      <c r="C85" s="125">
        <f>IF(' A. Assess Capacity'!L85="","",' A. Assess Capacity'!L85)</f>
      </c>
      <c r="D85" s="83"/>
      <c r="E85" s="147">
        <f>IF(' A. Assess Capacity'!N85="","",' A. Assess Capacity'!N85)</f>
      </c>
      <c r="F85" s="146">
        <f>IF(' A. Assess Capacity'!O85="","",' A. Assess Capacity'!O85)</f>
      </c>
      <c r="G85" s="4"/>
      <c r="H85" s="48">
        <f>IF('C. Define CD Response'!H85="","",'C. Define CD Response'!H85)</f>
      </c>
      <c r="I85" s="46">
        <f>IF('C. Define CD Response'!I85="","",'C. Define CD Response'!I85)</f>
      </c>
      <c r="J85" s="14"/>
      <c r="K85" s="158"/>
      <c r="L85" s="159"/>
    </row>
    <row r="86" spans="2:12" s="16" customFormat="1" ht="12.75" outlineLevel="1">
      <c r="B86" s="123"/>
      <c r="C86" s="125">
        <f>IF(' A. Assess Capacity'!L86="","",' A. Assess Capacity'!L86)</f>
      </c>
      <c r="D86" s="83"/>
      <c r="E86" s="147">
        <f>IF(' A. Assess Capacity'!N86="","",' A. Assess Capacity'!N86)</f>
      </c>
      <c r="F86" s="146">
        <f>IF(' A. Assess Capacity'!O86="","",' A. Assess Capacity'!O86)</f>
      </c>
      <c r="G86" s="4"/>
      <c r="H86" s="48">
        <f>IF('C. Define CD Response'!H86="","",'C. Define CD Response'!H86)</f>
      </c>
      <c r="I86" s="46">
        <f>IF('C. Define CD Response'!I86="","",'C. Define CD Response'!I86)</f>
      </c>
      <c r="J86" s="14"/>
      <c r="K86" s="158"/>
      <c r="L86" s="159"/>
    </row>
    <row r="87" spans="2:12" s="16" customFormat="1" ht="12.75" outlineLevel="1">
      <c r="B87" s="123"/>
      <c r="C87" s="125">
        <f>IF(' A. Assess Capacity'!L87="","",' A. Assess Capacity'!L87)</f>
      </c>
      <c r="D87" s="83"/>
      <c r="E87" s="147">
        <f>IF(' A. Assess Capacity'!N87="","",' A. Assess Capacity'!N87)</f>
      </c>
      <c r="F87" s="146">
        <f>IF(' A. Assess Capacity'!O87="","",' A. Assess Capacity'!O87)</f>
      </c>
      <c r="G87" s="4"/>
      <c r="H87" s="48">
        <f>IF('C. Define CD Response'!H87="","",'C. Define CD Response'!H87)</f>
      </c>
      <c r="I87" s="46">
        <f>IF('C. Define CD Response'!I87="","",'C. Define CD Response'!I87)</f>
      </c>
      <c r="J87" s="14"/>
      <c r="K87" s="158"/>
      <c r="L87" s="159"/>
    </row>
    <row r="88" spans="2:12" s="16" customFormat="1" ht="12.75" outlineLevel="1">
      <c r="B88" s="123"/>
      <c r="C88" s="125">
        <f>IF(' A. Assess Capacity'!L88="","",' A. Assess Capacity'!L88)</f>
      </c>
      <c r="D88" s="83"/>
      <c r="E88" s="147">
        <f>IF(' A. Assess Capacity'!N88="","",' A. Assess Capacity'!N88)</f>
      </c>
      <c r="F88" s="146">
        <f>IF(' A. Assess Capacity'!O88="","",' A. Assess Capacity'!O88)</f>
      </c>
      <c r="G88" s="4"/>
      <c r="H88" s="48">
        <f>IF('C. Define CD Response'!H88="","",'C. Define CD Response'!H88)</f>
      </c>
      <c r="I88" s="46">
        <f>IF('C. Define CD Response'!I88="","",'C. Define CD Response'!I88)</f>
      </c>
      <c r="J88" s="14"/>
      <c r="K88" s="158"/>
      <c r="L88" s="159"/>
    </row>
    <row r="89" spans="2:12" s="16" customFormat="1" ht="12.75">
      <c r="B89" s="123" t="s">
        <v>12</v>
      </c>
      <c r="C89" s="124"/>
      <c r="D89" s="83"/>
      <c r="E89" s="146">
        <f>IF(' A. Assess Capacity'!N89="","",' A. Assess Capacity'!N89)</f>
      </c>
      <c r="F89" s="146">
        <f>IF(' A. Assess Capacity'!O89="","",' A. Assess Capacity'!O89)</f>
      </c>
      <c r="G89" s="3"/>
      <c r="H89" s="48">
        <f>IF('C. Define CD Response'!H89="","",'C. Define CD Response'!H89)</f>
      </c>
      <c r="I89" s="46">
        <f>IF('C. Define CD Response'!I89="","",'C. Define CD Response'!I89)</f>
      </c>
      <c r="J89" s="14"/>
      <c r="K89" s="158"/>
      <c r="L89" s="159"/>
    </row>
    <row r="90" spans="2:12" s="16" customFormat="1" ht="63.75" customHeight="1" outlineLevel="1">
      <c r="B90" s="123"/>
      <c r="C90" s="125" t="str">
        <f>IF(' A. Assess Capacity'!L90="","",' A. Assess Capacity'!L90)</f>
        <v>Does the organisation have the capacity to implement and effectively enforce organization-wide accountability mechanisms?</v>
      </c>
      <c r="D90" s="83"/>
      <c r="E90" s="147">
        <f>IF(' A. Assess Capacity'!N90="","",' A. Assess Capacity'!N90)</f>
      </c>
      <c r="F90" s="146">
        <f>IF(' A. Assess Capacity'!O90="","",' A. Assess Capacity'!O90)</f>
      </c>
      <c r="G90" s="3"/>
      <c r="H90" s="48">
        <f>IF('C. Define CD Response'!H90="","",'C. Define CD Response'!H90)</f>
      </c>
      <c r="I90" s="46">
        <f>IF('C. Define CD Response'!I90="","",'C. Define CD Response'!I90)</f>
      </c>
      <c r="J90" s="14"/>
      <c r="K90" s="158"/>
      <c r="L90" s="159"/>
    </row>
    <row r="91" spans="2:12" s="16" customFormat="1" ht="12.75" outlineLevel="1">
      <c r="B91" s="123"/>
      <c r="C91" s="125">
        <f>IF(' A. Assess Capacity'!L91="","",' A. Assess Capacity'!L91)</f>
      </c>
      <c r="D91" s="83"/>
      <c r="E91" s="147">
        <f>IF(' A. Assess Capacity'!N91="","",' A. Assess Capacity'!N91)</f>
      </c>
      <c r="F91" s="146">
        <f>IF(' A. Assess Capacity'!O91="","",' A. Assess Capacity'!O91)</f>
      </c>
      <c r="G91" s="3"/>
      <c r="H91" s="48">
        <f>IF('C. Define CD Response'!H91="","",'C. Define CD Response'!H91)</f>
      </c>
      <c r="I91" s="46">
        <f>IF('C. Define CD Response'!I91="","",'C. Define CD Response'!I91)</f>
      </c>
      <c r="J91" s="14"/>
      <c r="K91" s="158"/>
      <c r="L91" s="159"/>
    </row>
    <row r="92" spans="2:12" s="16" customFormat="1" ht="12.75" outlineLevel="1">
      <c r="B92" s="123"/>
      <c r="C92" s="125">
        <f>IF(' A. Assess Capacity'!L92="","",' A. Assess Capacity'!L92)</f>
      </c>
      <c r="D92" s="83"/>
      <c r="E92" s="147">
        <f>IF(' A. Assess Capacity'!N92="","",' A. Assess Capacity'!N92)</f>
      </c>
      <c r="F92" s="146">
        <f>IF(' A. Assess Capacity'!O92="","",' A. Assess Capacity'!O92)</f>
      </c>
      <c r="G92" s="3"/>
      <c r="H92" s="48">
        <f>IF('C. Define CD Response'!H92="","",'C. Define CD Response'!H92)</f>
      </c>
      <c r="I92" s="46">
        <f>IF('C. Define CD Response'!I92="","",'C. Define CD Response'!I92)</f>
      </c>
      <c r="J92" s="14"/>
      <c r="K92" s="158"/>
      <c r="L92" s="159"/>
    </row>
    <row r="93" spans="2:12" s="16" customFormat="1" ht="12.75" outlineLevel="1">
      <c r="B93" s="123"/>
      <c r="C93" s="125">
        <f>IF(' A. Assess Capacity'!L93="","",' A. Assess Capacity'!L93)</f>
      </c>
      <c r="D93" s="83"/>
      <c r="E93" s="147">
        <f>IF(' A. Assess Capacity'!N93="","",' A. Assess Capacity'!N93)</f>
      </c>
      <c r="F93" s="146">
        <f>IF(' A. Assess Capacity'!O93="","",' A. Assess Capacity'!O93)</f>
      </c>
      <c r="G93" s="3"/>
      <c r="H93" s="48">
        <f>IF('C. Define CD Response'!H93="","",'C. Define CD Response'!H93)</f>
      </c>
      <c r="I93" s="46">
        <f>IF('C. Define CD Response'!I93="","",'C. Define CD Response'!I93)</f>
      </c>
      <c r="J93" s="14"/>
      <c r="K93" s="158"/>
      <c r="L93" s="159"/>
    </row>
    <row r="94" spans="2:12" s="16" customFormat="1" ht="12.75" outlineLevel="1">
      <c r="B94" s="123"/>
      <c r="C94" s="125">
        <f>IF(' A. Assess Capacity'!L94="","",' A. Assess Capacity'!L94)</f>
      </c>
      <c r="D94" s="83"/>
      <c r="E94" s="147">
        <f>IF(' A. Assess Capacity'!N94="","",' A. Assess Capacity'!N94)</f>
      </c>
      <c r="F94" s="146">
        <f>IF(' A. Assess Capacity'!O94="","",' A. Assess Capacity'!O94)</f>
      </c>
      <c r="G94" s="3"/>
      <c r="H94" s="48">
        <f>IF('C. Define CD Response'!H94="","",'C. Define CD Response'!H94)</f>
      </c>
      <c r="I94" s="46">
        <f>IF('C. Define CD Response'!I94="","",'C. Define CD Response'!I94)</f>
      </c>
      <c r="J94" s="14"/>
      <c r="K94" s="158"/>
      <c r="L94" s="159"/>
    </row>
    <row r="95" spans="2:12" s="16" customFormat="1" ht="12.75" outlineLevel="1">
      <c r="B95" s="123"/>
      <c r="C95" s="125">
        <f>IF(' A. Assess Capacity'!L95="","",' A. Assess Capacity'!L95)</f>
      </c>
      <c r="D95" s="83"/>
      <c r="E95" s="147">
        <f>IF(' A. Assess Capacity'!N95="","",' A. Assess Capacity'!N95)</f>
      </c>
      <c r="F95" s="146">
        <f>IF(' A. Assess Capacity'!O95="","",' A. Assess Capacity'!O95)</f>
      </c>
      <c r="G95" s="3"/>
      <c r="H95" s="48">
        <f>IF('C. Define CD Response'!H95="","",'C. Define CD Response'!H95)</f>
      </c>
      <c r="I95" s="46">
        <f>IF('C. Define CD Response'!I95="","",'C. Define CD Response'!I95)</f>
      </c>
      <c r="J95" s="14"/>
      <c r="K95" s="158"/>
      <c r="L95" s="159"/>
    </row>
    <row r="96" spans="2:12" s="16" customFormat="1" ht="12.75">
      <c r="B96" s="123" t="s">
        <v>91</v>
      </c>
      <c r="C96" s="124"/>
      <c r="D96" s="83"/>
      <c r="E96" s="146">
        <f>IF(' A. Assess Capacity'!N96="","",' A. Assess Capacity'!N96)</f>
      </c>
      <c r="F96" s="146">
        <f>IF(' A. Assess Capacity'!O96="","",' A. Assess Capacity'!O96)</f>
      </c>
      <c r="G96" s="15"/>
      <c r="H96" s="48">
        <f>IF('C. Define CD Response'!H96="","",'C. Define CD Response'!H96)</f>
      </c>
      <c r="I96" s="46">
        <f>IF('C. Define CD Response'!I96="","",'C. Define CD Response'!I96)</f>
      </c>
      <c r="J96" s="14"/>
      <c r="K96" s="158"/>
      <c r="L96" s="159"/>
    </row>
    <row r="97" spans="2:12" s="16" customFormat="1" ht="51" customHeight="1" outlineLevel="1">
      <c r="B97" s="123"/>
      <c r="C97" s="125" t="str">
        <f>IF(' A. Assess Capacity'!L97="","",' A. Assess Capacity'!L97)</f>
        <v>Does the organisation have the capacity to develop monitoring and evaluation mechanisms for enforcement of organizational accountability?</v>
      </c>
      <c r="D97" s="83"/>
      <c r="E97" s="147">
        <f>IF(' A. Assess Capacity'!N97="","",' A. Assess Capacity'!N97)</f>
      </c>
      <c r="F97" s="146">
        <f>IF(' A. Assess Capacity'!O97="","",' A. Assess Capacity'!O97)</f>
      </c>
      <c r="G97" s="15"/>
      <c r="H97" s="48">
        <f>IF('C. Define CD Response'!H97="","",'C. Define CD Response'!H97)</f>
      </c>
      <c r="I97" s="46">
        <f>IF('C. Define CD Response'!I97="","",'C. Define CD Response'!I97)</f>
      </c>
      <c r="J97" s="14"/>
      <c r="K97" s="158"/>
      <c r="L97" s="159"/>
    </row>
    <row r="98" spans="2:12" s="16" customFormat="1" ht="12.75" outlineLevel="1">
      <c r="B98" s="123"/>
      <c r="C98" s="125">
        <f>IF(' A. Assess Capacity'!L98="","",' A. Assess Capacity'!L98)</f>
      </c>
      <c r="D98" s="83"/>
      <c r="E98" s="147">
        <f>IF(' A. Assess Capacity'!N98="","",' A. Assess Capacity'!N98)</f>
      </c>
      <c r="F98" s="146">
        <f>IF(' A. Assess Capacity'!O98="","",' A. Assess Capacity'!O98)</f>
      </c>
      <c r="G98" s="15"/>
      <c r="H98" s="48">
        <f>IF('C. Define CD Response'!H98="","",'C. Define CD Response'!H98)</f>
      </c>
      <c r="I98" s="46">
        <f>IF('C. Define CD Response'!I98="","",'C. Define CD Response'!I98)</f>
      </c>
      <c r="J98" s="14"/>
      <c r="K98" s="158"/>
      <c r="L98" s="159"/>
    </row>
    <row r="99" spans="2:12" s="16" customFormat="1" ht="12.75" outlineLevel="1">
      <c r="B99" s="123"/>
      <c r="C99" s="125">
        <f>IF(' A. Assess Capacity'!L99="","",' A. Assess Capacity'!L99)</f>
      </c>
      <c r="D99" s="83"/>
      <c r="E99" s="147">
        <f>IF(' A. Assess Capacity'!N99="","",' A. Assess Capacity'!N99)</f>
      </c>
      <c r="F99" s="146">
        <f>IF(' A. Assess Capacity'!O99="","",' A. Assess Capacity'!O99)</f>
      </c>
      <c r="G99" s="15"/>
      <c r="H99" s="48">
        <f>IF('C. Define CD Response'!H99="","",'C. Define CD Response'!H99)</f>
      </c>
      <c r="I99" s="46">
        <f>IF('C. Define CD Response'!I99="","",'C. Define CD Response'!I99)</f>
      </c>
      <c r="J99" s="14"/>
      <c r="K99" s="158"/>
      <c r="L99" s="159"/>
    </row>
    <row r="100" spans="2:12" s="16" customFormat="1" ht="12.75" outlineLevel="1">
      <c r="B100" s="123"/>
      <c r="C100" s="125">
        <f>IF(' A. Assess Capacity'!L100="","",' A. Assess Capacity'!L100)</f>
      </c>
      <c r="D100" s="83"/>
      <c r="E100" s="147">
        <f>IF(' A. Assess Capacity'!N100="","",' A. Assess Capacity'!N100)</f>
      </c>
      <c r="F100" s="146">
        <f>IF(' A. Assess Capacity'!O100="","",' A. Assess Capacity'!O100)</f>
      </c>
      <c r="G100" s="15"/>
      <c r="H100" s="48">
        <f>IF('C. Define CD Response'!H100="","",'C. Define CD Response'!H100)</f>
      </c>
      <c r="I100" s="46">
        <f>IF('C. Define CD Response'!I100="","",'C. Define CD Response'!I100)</f>
      </c>
      <c r="J100" s="14"/>
      <c r="K100" s="158"/>
      <c r="L100" s="159"/>
    </row>
    <row r="101" spans="2:12" s="16" customFormat="1" ht="12.75" outlineLevel="1">
      <c r="B101" s="123"/>
      <c r="C101" s="125">
        <f>IF(' A. Assess Capacity'!L101="","",' A. Assess Capacity'!L101)</f>
      </c>
      <c r="D101" s="83"/>
      <c r="E101" s="147">
        <f>IF(' A. Assess Capacity'!N101="","",' A. Assess Capacity'!N101)</f>
      </c>
      <c r="F101" s="146">
        <f>IF(' A. Assess Capacity'!O101="","",' A. Assess Capacity'!O101)</f>
      </c>
      <c r="G101" s="15"/>
      <c r="H101" s="48">
        <f>IF('C. Define CD Response'!H101="","",'C. Define CD Response'!H101)</f>
      </c>
      <c r="I101" s="46">
        <f>IF('C. Define CD Response'!I101="","",'C. Define CD Response'!I101)</f>
      </c>
      <c r="J101" s="14"/>
      <c r="K101" s="158"/>
      <c r="L101" s="159"/>
    </row>
    <row r="102" spans="2:12" s="16" customFormat="1" ht="13.5" outlineLevel="1" thickBot="1">
      <c r="B102" s="126"/>
      <c r="C102" s="127">
        <f>IF(' A. Assess Capacity'!L102="","",' A. Assess Capacity'!L102)</f>
      </c>
      <c r="D102" s="83"/>
      <c r="E102" s="148">
        <f>IF(' A. Assess Capacity'!N102="","",' A. Assess Capacity'!N102)</f>
      </c>
      <c r="F102" s="146">
        <f>IF(' A. Assess Capacity'!O102="","",' A. Assess Capacity'!O102)</f>
      </c>
      <c r="G102" s="15"/>
      <c r="H102" s="50">
        <f>IF('C. Define CD Response'!H102="","",'C. Define CD Response'!H102)</f>
      </c>
      <c r="I102" s="51">
        <f>IF('C. Define CD Response'!I102="","",'C. Define CD Response'!I102)</f>
      </c>
      <c r="J102" s="14"/>
      <c r="K102" s="158"/>
      <c r="L102" s="159"/>
    </row>
    <row r="103" spans="2:6" ht="12.75">
      <c r="B103" s="52"/>
      <c r="C103" s="52"/>
      <c r="D103" s="52"/>
      <c r="E103" s="56"/>
      <c r="F103" s="56"/>
    </row>
    <row r="104" spans="2:6" ht="13.5" thickBot="1">
      <c r="B104" s="52"/>
      <c r="C104" s="52"/>
      <c r="D104" s="52"/>
      <c r="E104" s="56"/>
      <c r="F104" s="56"/>
    </row>
    <row r="105" spans="2:12" ht="12.75">
      <c r="B105" s="109" t="s">
        <v>4</v>
      </c>
      <c r="C105" s="63"/>
      <c r="D105" s="64"/>
      <c r="E105" s="110"/>
      <c r="F105" s="110"/>
      <c r="G105" s="17"/>
      <c r="H105" s="9"/>
      <c r="I105" s="9"/>
      <c r="L105" s="14"/>
    </row>
    <row r="106" spans="2:12" ht="26.25" thickBot="1">
      <c r="B106" s="167" t="str">
        <f>' A. Assess Capacity'!K106</f>
        <v>Access to Information, Development Knowledge and Technology</v>
      </c>
      <c r="C106" s="64"/>
      <c r="D106" s="64"/>
      <c r="E106" s="110"/>
      <c r="F106" s="110"/>
      <c r="G106" s="17"/>
      <c r="H106" s="9"/>
      <c r="I106" s="9"/>
      <c r="L106" s="14"/>
    </row>
    <row r="107" spans="2:9" ht="13.5" thickBot="1">
      <c r="B107" s="63"/>
      <c r="C107" s="64"/>
      <c r="D107" s="64"/>
      <c r="E107" s="110"/>
      <c r="F107" s="110"/>
      <c r="G107" s="17"/>
      <c r="H107" s="9"/>
      <c r="I107" s="9"/>
    </row>
    <row r="108" spans="2:12" ht="12.75">
      <c r="B108" s="109" t="s">
        <v>3</v>
      </c>
      <c r="C108" s="64"/>
      <c r="D108" s="64"/>
      <c r="E108" s="110"/>
      <c r="F108" s="110"/>
      <c r="G108" s="17"/>
      <c r="H108" s="9"/>
      <c r="I108" s="9"/>
      <c r="K108" s="106" t="s">
        <v>73</v>
      </c>
      <c r="L108" s="14"/>
    </row>
    <row r="109" spans="2:12" ht="13.5" thickBot="1">
      <c r="B109" s="111" t="str">
        <f>' A. Assess Capacity'!K109</f>
        <v>Enabling Environment</v>
      </c>
      <c r="C109" s="64"/>
      <c r="D109" s="64"/>
      <c r="E109" s="110"/>
      <c r="F109" s="110"/>
      <c r="G109" s="17"/>
      <c r="H109" s="9"/>
      <c r="I109" s="9"/>
      <c r="K109" t="s">
        <v>74</v>
      </c>
      <c r="L109" s="14"/>
    </row>
    <row r="110" spans="2:12" ht="13.5" thickBot="1">
      <c r="B110" s="112"/>
      <c r="C110" s="69"/>
      <c r="D110" s="69"/>
      <c r="E110" s="78"/>
      <c r="F110" s="78"/>
      <c r="G110" s="15"/>
      <c r="H110" s="9"/>
      <c r="I110" s="9"/>
      <c r="K110" t="s">
        <v>75</v>
      </c>
      <c r="L110" s="14"/>
    </row>
    <row r="111" spans="2:12" ht="12.75">
      <c r="B111" s="109" t="s">
        <v>7</v>
      </c>
      <c r="C111" s="64"/>
      <c r="D111" s="70"/>
      <c r="E111" s="113"/>
      <c r="F111" s="113"/>
      <c r="G111" s="16"/>
      <c r="H111" s="9"/>
      <c r="I111" s="9"/>
      <c r="K111" t="s">
        <v>76</v>
      </c>
      <c r="L111" s="14"/>
    </row>
    <row r="112" spans="2:12" ht="13.5" thickBot="1">
      <c r="B112" s="114">
        <f>' A. Assess Capacity'!K112</f>
      </c>
      <c r="C112" s="58"/>
      <c r="D112" s="69"/>
      <c r="E112" s="78"/>
      <c r="F112" s="78"/>
      <c r="G112" s="15"/>
      <c r="H112" s="9"/>
      <c r="I112" s="9"/>
      <c r="L112" s="14"/>
    </row>
    <row r="113" spans="2:12" ht="13.5" thickBot="1">
      <c r="B113" s="60"/>
      <c r="C113" s="60"/>
      <c r="D113" s="69"/>
      <c r="E113" s="78"/>
      <c r="F113" s="78"/>
      <c r="G113" s="15"/>
      <c r="H113" s="9"/>
      <c r="I113" s="9"/>
      <c r="L113" s="14"/>
    </row>
    <row r="114" spans="2:12" ht="44.25" customHeight="1" thickBot="1">
      <c r="B114" s="236" t="s">
        <v>35</v>
      </c>
      <c r="C114" s="238"/>
      <c r="D114" s="72"/>
      <c r="E114" s="236" t="s">
        <v>30</v>
      </c>
      <c r="F114" s="238"/>
      <c r="G114" s="13"/>
      <c r="H114" s="265" t="s">
        <v>99</v>
      </c>
      <c r="I114" s="266"/>
      <c r="K114" s="32" t="s">
        <v>101</v>
      </c>
      <c r="L114" s="13"/>
    </row>
    <row r="115" spans="2:12" s="9" customFormat="1" ht="7.5" customHeight="1" thickBot="1">
      <c r="B115" s="116"/>
      <c r="C115" s="72"/>
      <c r="D115" s="72"/>
      <c r="E115" s="73"/>
      <c r="F115" s="73"/>
      <c r="G115" s="13"/>
      <c r="H115" s="41"/>
      <c r="I115" s="42"/>
      <c r="J115" s="13"/>
      <c r="L115" s="14"/>
    </row>
    <row r="116" spans="2:12" ht="26.25" customHeight="1" thickBot="1">
      <c r="B116" s="118" t="s">
        <v>86</v>
      </c>
      <c r="C116" s="119" t="s">
        <v>33</v>
      </c>
      <c r="D116" s="72"/>
      <c r="E116" s="213" t="s">
        <v>95</v>
      </c>
      <c r="F116" s="215" t="s">
        <v>84</v>
      </c>
      <c r="G116" s="13"/>
      <c r="H116" s="32" t="s">
        <v>34</v>
      </c>
      <c r="I116" s="32" t="s">
        <v>80</v>
      </c>
      <c r="J116" s="27"/>
      <c r="K116" s="20"/>
      <c r="L116" s="12"/>
    </row>
    <row r="117" spans="1:12" s="9" customFormat="1" ht="12.75">
      <c r="A117" s="14"/>
      <c r="B117" s="120"/>
      <c r="C117" s="121"/>
      <c r="D117" s="69"/>
      <c r="E117" s="122"/>
      <c r="F117" s="78"/>
      <c r="G117" s="15"/>
      <c r="H117" s="47"/>
      <c r="I117" s="45"/>
      <c r="J117" s="14"/>
      <c r="K117" s="8"/>
      <c r="L117" s="12"/>
    </row>
    <row r="118" spans="2:12" s="16" customFormat="1" ht="12.75">
      <c r="B118" s="123" t="s">
        <v>93</v>
      </c>
      <c r="C118" s="124"/>
      <c r="D118" s="83"/>
      <c r="E118" s="146">
        <f>IF(' A. Assess Capacity'!N118="","",' A. Assess Capacity'!N118)</f>
      </c>
      <c r="F118" s="146">
        <f>IF(' A. Assess Capacity'!O118="","",' A. Assess Capacity'!O118)</f>
      </c>
      <c r="G118" s="3"/>
      <c r="H118" s="48">
        <f>IF('C. Define CD Response'!H118="","",'C. Define CD Response'!H118)</f>
      </c>
      <c r="I118" s="46">
        <f>IF('C. Define CD Response'!I118="","",'C. Define CD Response'!I118)</f>
      </c>
      <c r="J118" s="12"/>
      <c r="K118" s="156"/>
      <c r="L118" s="157"/>
    </row>
    <row r="119" spans="2:12" s="16" customFormat="1" ht="38.25" customHeight="1" outlineLevel="1">
      <c r="B119" s="123"/>
      <c r="C119" s="125" t="str">
        <f>IF(' A. Assess Capacity'!L119="","",' A. Assess Capacity'!L119)</f>
        <v>Do authorities have the capacity to create a vision for equitable, broad and meaningful access to and provision of information, knowledge and know-how?</v>
      </c>
      <c r="D119" s="83"/>
      <c r="E119" s="147">
        <f>IF(' A. Assess Capacity'!N119="","",' A. Assess Capacity'!N119)</f>
      </c>
      <c r="F119" s="146">
        <f>IF(' A. Assess Capacity'!O119="","",' A. Assess Capacity'!O119)</f>
      </c>
      <c r="G119" s="3"/>
      <c r="H119" s="48">
        <f>IF('C. Define CD Response'!H119="","",'C. Define CD Response'!H119)</f>
      </c>
      <c r="I119" s="46">
        <f>IF('C. Define CD Response'!I119="","",'C. Define CD Response'!I119)</f>
      </c>
      <c r="J119" s="12"/>
      <c r="K119" s="156"/>
      <c r="L119" s="157"/>
    </row>
    <row r="120" spans="2:12" s="16" customFormat="1" ht="12.75" outlineLevel="1">
      <c r="B120" s="123"/>
      <c r="C120" s="125">
        <f>IF(' A. Assess Capacity'!L120="","",' A. Assess Capacity'!L120)</f>
      </c>
      <c r="D120" s="83"/>
      <c r="E120" s="147">
        <f>IF(' A. Assess Capacity'!N120="","",' A. Assess Capacity'!N120)</f>
      </c>
      <c r="F120" s="146">
        <f>IF(' A. Assess Capacity'!O120="","",' A. Assess Capacity'!O120)</f>
      </c>
      <c r="G120" s="3"/>
      <c r="H120" s="48">
        <f>IF('C. Define CD Response'!H120="","",'C. Define CD Response'!H120)</f>
      </c>
      <c r="I120" s="46">
        <f>IF('C. Define CD Response'!I120="","",'C. Define CD Response'!I120)</f>
      </c>
      <c r="J120" s="12"/>
      <c r="K120" s="156"/>
      <c r="L120" s="157"/>
    </row>
    <row r="121" spans="2:12" s="16" customFormat="1" ht="12.75" outlineLevel="1">
      <c r="B121" s="123"/>
      <c r="C121" s="125">
        <f>IF(' A. Assess Capacity'!L121="","",' A. Assess Capacity'!L121)</f>
      </c>
      <c r="D121" s="83"/>
      <c r="E121" s="147">
        <f>IF(' A. Assess Capacity'!N121="","",' A. Assess Capacity'!N121)</f>
      </c>
      <c r="F121" s="146">
        <f>IF(' A. Assess Capacity'!O121="","",' A. Assess Capacity'!O121)</f>
      </c>
      <c r="G121" s="3"/>
      <c r="H121" s="48">
        <f>IF('C. Define CD Response'!H121="","",'C. Define CD Response'!H121)</f>
      </c>
      <c r="I121" s="46">
        <f>IF('C. Define CD Response'!I121="","",'C. Define CD Response'!I121)</f>
      </c>
      <c r="J121" s="12"/>
      <c r="K121" s="156"/>
      <c r="L121" s="157"/>
    </row>
    <row r="122" spans="2:12" s="16" customFormat="1" ht="12.75" outlineLevel="1">
      <c r="B122" s="123"/>
      <c r="C122" s="125">
        <f>IF(' A. Assess Capacity'!L122="","",' A. Assess Capacity'!L122)</f>
      </c>
      <c r="D122" s="83"/>
      <c r="E122" s="147">
        <f>IF(' A. Assess Capacity'!N122="","",' A. Assess Capacity'!N122)</f>
      </c>
      <c r="F122" s="146">
        <f>IF(' A. Assess Capacity'!O122="","",' A. Assess Capacity'!O122)</f>
      </c>
      <c r="G122" s="3"/>
      <c r="H122" s="48">
        <f>IF('C. Define CD Response'!H122="","",'C. Define CD Response'!H122)</f>
      </c>
      <c r="I122" s="46">
        <f>IF('C. Define CD Response'!I122="","",'C. Define CD Response'!I122)</f>
      </c>
      <c r="J122" s="12"/>
      <c r="K122" s="156"/>
      <c r="L122" s="157"/>
    </row>
    <row r="123" spans="2:12" s="16" customFormat="1" ht="12.75" outlineLevel="1">
      <c r="B123" s="123"/>
      <c r="C123" s="125">
        <f>IF(' A. Assess Capacity'!L123="","",' A. Assess Capacity'!L123)</f>
      </c>
      <c r="D123" s="83"/>
      <c r="E123" s="147">
        <f>IF(' A. Assess Capacity'!N123="","",' A. Assess Capacity'!N123)</f>
      </c>
      <c r="F123" s="146">
        <f>IF(' A. Assess Capacity'!O123="","",' A. Assess Capacity'!O123)</f>
      </c>
      <c r="G123" s="3"/>
      <c r="H123" s="48">
        <f>IF('C. Define CD Response'!H123="","",'C. Define CD Response'!H123)</f>
      </c>
      <c r="I123" s="46">
        <f>IF('C. Define CD Response'!I123="","",'C. Define CD Response'!I123)</f>
      </c>
      <c r="J123" s="12"/>
      <c r="K123" s="156"/>
      <c r="L123" s="157"/>
    </row>
    <row r="124" spans="2:12" s="16" customFormat="1" ht="12.75" outlineLevel="1">
      <c r="B124" s="123"/>
      <c r="C124" s="125">
        <f>IF(' A. Assess Capacity'!L124="","",' A. Assess Capacity'!L124)</f>
      </c>
      <c r="D124" s="83"/>
      <c r="E124" s="147">
        <f>IF(' A. Assess Capacity'!N124="","",' A. Assess Capacity'!N124)</f>
      </c>
      <c r="F124" s="146">
        <f>IF(' A. Assess Capacity'!O124="","",' A. Assess Capacity'!O124)</f>
      </c>
      <c r="G124" s="3"/>
      <c r="H124" s="48">
        <f>IF('C. Define CD Response'!H124="","",'C. Define CD Response'!H124)</f>
      </c>
      <c r="I124" s="46">
        <f>IF('C. Define CD Response'!I124="","",'C. Define CD Response'!I124)</f>
      </c>
      <c r="J124" s="12"/>
      <c r="K124" s="156"/>
      <c r="L124" s="157"/>
    </row>
    <row r="125" spans="2:12" s="16" customFormat="1" ht="25.5">
      <c r="B125" s="123" t="s">
        <v>94</v>
      </c>
      <c r="C125" s="124"/>
      <c r="D125" s="83"/>
      <c r="E125" s="146">
        <f>IF(' A. Assess Capacity'!N125="","",' A. Assess Capacity'!N125)</f>
      </c>
      <c r="F125" s="146">
        <f>IF(' A. Assess Capacity'!O125="","",' A. Assess Capacity'!O125)</f>
      </c>
      <c r="G125" s="4"/>
      <c r="H125" s="48">
        <f>IF('C. Define CD Response'!H125="","",'C. Define CD Response'!H125)</f>
      </c>
      <c r="I125" s="46">
        <f>IF('C. Define CD Response'!I125="","",'C. Define CD Response'!I125)</f>
      </c>
      <c r="J125" s="14"/>
      <c r="K125" s="158"/>
      <c r="L125" s="159"/>
    </row>
    <row r="126" spans="2:12" s="16" customFormat="1" ht="76.5" customHeight="1" outlineLevel="1">
      <c r="B126" s="123"/>
      <c r="C126" s="125" t="str">
        <f>IF(' A. Assess Capacity'!L126="","",' A. Assess Capacity'!L126)</f>
        <v>Do authorities have the capacity to develop policies and strategies to ensure access to and provision of information, knowledge and technologythroughout the development and planning process?</v>
      </c>
      <c r="D126" s="83"/>
      <c r="E126" s="147">
        <f>IF(' A. Assess Capacity'!N126="","",' A. Assess Capacity'!N126)</f>
      </c>
      <c r="F126" s="146">
        <f>IF(' A. Assess Capacity'!O126="","",' A. Assess Capacity'!O126)</f>
      </c>
      <c r="G126" s="4"/>
      <c r="H126" s="48">
        <f>IF('C. Define CD Response'!H126="","",'C. Define CD Response'!H126)</f>
      </c>
      <c r="I126" s="46">
        <f>IF('C. Define CD Response'!I126="","",'C. Define CD Response'!I126)</f>
      </c>
      <c r="J126" s="14"/>
      <c r="K126" s="158"/>
      <c r="L126" s="159"/>
    </row>
    <row r="127" spans="2:12" s="16" customFormat="1" ht="12.75" outlineLevel="1">
      <c r="B127" s="123"/>
      <c r="C127" s="125">
        <f>IF(' A. Assess Capacity'!L127="","",' A. Assess Capacity'!L127)</f>
      </c>
      <c r="D127" s="83"/>
      <c r="E127" s="147">
        <f>IF(' A. Assess Capacity'!N127="","",' A. Assess Capacity'!N127)</f>
      </c>
      <c r="F127" s="146">
        <f>IF(' A. Assess Capacity'!O127="","",' A. Assess Capacity'!O127)</f>
      </c>
      <c r="G127" s="4"/>
      <c r="H127" s="48">
        <f>IF('C. Define CD Response'!H127="","",'C. Define CD Response'!H127)</f>
      </c>
      <c r="I127" s="46">
        <f>IF('C. Define CD Response'!I127="","",'C. Define CD Response'!I127)</f>
      </c>
      <c r="J127" s="14"/>
      <c r="K127" s="158"/>
      <c r="L127" s="159"/>
    </row>
    <row r="128" spans="2:12" s="16" customFormat="1" ht="12.75" outlineLevel="1">
      <c r="B128" s="123"/>
      <c r="C128" s="125">
        <f>IF(' A. Assess Capacity'!L128="","",' A. Assess Capacity'!L128)</f>
      </c>
      <c r="D128" s="83"/>
      <c r="E128" s="147">
        <f>IF(' A. Assess Capacity'!N128="","",' A. Assess Capacity'!N128)</f>
      </c>
      <c r="F128" s="146">
        <f>IF(' A. Assess Capacity'!O128="","",' A. Assess Capacity'!O128)</f>
      </c>
      <c r="G128" s="4"/>
      <c r="H128" s="48">
        <f>IF('C. Define CD Response'!H128="","",'C. Define CD Response'!H128)</f>
      </c>
      <c r="I128" s="46">
        <f>IF('C. Define CD Response'!I128="","",'C. Define CD Response'!I128)</f>
      </c>
      <c r="J128" s="14"/>
      <c r="K128" s="158"/>
      <c r="L128" s="159"/>
    </row>
    <row r="129" spans="2:12" s="16" customFormat="1" ht="12.75" outlineLevel="1">
      <c r="B129" s="123"/>
      <c r="C129" s="125">
        <f>IF(' A. Assess Capacity'!L129="","",' A. Assess Capacity'!L129)</f>
      </c>
      <c r="D129" s="83"/>
      <c r="E129" s="147">
        <f>IF(' A. Assess Capacity'!N129="","",' A. Assess Capacity'!N129)</f>
      </c>
      <c r="F129" s="146">
        <f>IF(' A. Assess Capacity'!O129="","",' A. Assess Capacity'!O129)</f>
      </c>
      <c r="G129" s="4"/>
      <c r="H129" s="48">
        <f>IF('C. Define CD Response'!H129="","",'C. Define CD Response'!H129)</f>
      </c>
      <c r="I129" s="46">
        <f>IF('C. Define CD Response'!I129="","",'C. Define CD Response'!I129)</f>
      </c>
      <c r="J129" s="14"/>
      <c r="K129" s="158"/>
      <c r="L129" s="159"/>
    </row>
    <row r="130" spans="2:12" s="16" customFormat="1" ht="12.75" outlineLevel="1">
      <c r="B130" s="123"/>
      <c r="C130" s="125">
        <f>IF(' A. Assess Capacity'!L130="","",' A. Assess Capacity'!L130)</f>
      </c>
      <c r="D130" s="83"/>
      <c r="E130" s="147">
        <f>IF(' A. Assess Capacity'!N130="","",' A. Assess Capacity'!N130)</f>
      </c>
      <c r="F130" s="146">
        <f>IF(' A. Assess Capacity'!O130="","",' A. Assess Capacity'!O130)</f>
      </c>
      <c r="G130" s="4"/>
      <c r="H130" s="48">
        <f>IF('C. Define CD Response'!H130="","",'C. Define CD Response'!H130)</f>
      </c>
      <c r="I130" s="46">
        <f>IF('C. Define CD Response'!I130="","",'C. Define CD Response'!I130)</f>
      </c>
      <c r="J130" s="14"/>
      <c r="K130" s="158"/>
      <c r="L130" s="159"/>
    </row>
    <row r="131" spans="2:12" s="16" customFormat="1" ht="12.75" outlineLevel="1">
      <c r="B131" s="123"/>
      <c r="C131" s="125">
        <f>IF(' A. Assess Capacity'!L131="","",' A. Assess Capacity'!L131)</f>
      </c>
      <c r="D131" s="83"/>
      <c r="E131" s="147">
        <f>IF(' A. Assess Capacity'!N131="","",' A. Assess Capacity'!N131)</f>
      </c>
      <c r="F131" s="146">
        <f>IF(' A. Assess Capacity'!O131="","",' A. Assess Capacity'!O131)</f>
      </c>
      <c r="G131" s="4"/>
      <c r="H131" s="48">
        <f>IF('C. Define CD Response'!H131="","",'C. Define CD Response'!H131)</f>
      </c>
      <c r="I131" s="46">
        <f>IF('C. Define CD Response'!I131="","",'C. Define CD Response'!I131)</f>
      </c>
      <c r="J131" s="14"/>
      <c r="K131" s="158"/>
      <c r="L131" s="159"/>
    </row>
    <row r="132" spans="2:12" s="16" customFormat="1" ht="12.75">
      <c r="B132" s="123" t="s">
        <v>88</v>
      </c>
      <c r="C132" s="124"/>
      <c r="D132" s="83"/>
      <c r="E132" s="146">
        <f>IF(' A. Assess Capacity'!N132="","",' A. Assess Capacity'!N132)</f>
      </c>
      <c r="F132" s="146">
        <f>IF(' A. Assess Capacity'!O132="","",' A. Assess Capacity'!O132)</f>
      </c>
      <c r="G132" s="4"/>
      <c r="H132" s="48">
        <f>IF('C. Define CD Response'!H132="","",'C. Define CD Response'!H132)</f>
      </c>
      <c r="I132" s="46">
        <f>IF('C. Define CD Response'!I132="","",'C. Define CD Response'!I132)</f>
      </c>
      <c r="J132" s="14"/>
      <c r="K132" s="158"/>
      <c r="L132" s="159"/>
    </row>
    <row r="133" spans="2:12" s="16" customFormat="1" ht="63.75" customHeight="1" outlineLevel="1">
      <c r="B133" s="123"/>
      <c r="C133" s="125" t="str">
        <f>IF(' A. Assess Capacity'!L133="","",' A. Assess Capacity'!L133)</f>
        <v>Do authorities have the capacity to assess budgeting needs and resource allocations for developing capacity in areas of information management and strategy formulation?</v>
      </c>
      <c r="D133" s="83"/>
      <c r="E133" s="147">
        <f>IF(' A. Assess Capacity'!N133="","",' A. Assess Capacity'!N133)</f>
      </c>
      <c r="F133" s="146">
        <f>IF(' A. Assess Capacity'!O133="","",' A. Assess Capacity'!O133)</f>
      </c>
      <c r="G133" s="4"/>
      <c r="H133" s="48">
        <f>IF('C. Define CD Response'!H133="","",'C. Define CD Response'!H133)</f>
      </c>
      <c r="I133" s="46">
        <f>IF('C. Define CD Response'!I133="","",'C. Define CD Response'!I133)</f>
      </c>
      <c r="J133" s="14"/>
      <c r="K133" s="158"/>
      <c r="L133" s="159"/>
    </row>
    <row r="134" spans="2:12" s="16" customFormat="1" ht="12.75" outlineLevel="1">
      <c r="B134" s="123"/>
      <c r="C134" s="125">
        <f>IF(' A. Assess Capacity'!L134="","",' A. Assess Capacity'!L134)</f>
      </c>
      <c r="D134" s="83"/>
      <c r="E134" s="147">
        <f>IF(' A. Assess Capacity'!N134="","",' A. Assess Capacity'!N134)</f>
      </c>
      <c r="F134" s="146">
        <f>IF(' A. Assess Capacity'!O134="","",' A. Assess Capacity'!O134)</f>
      </c>
      <c r="G134" s="4"/>
      <c r="H134" s="48">
        <f>IF('C. Define CD Response'!H134="","",'C. Define CD Response'!H134)</f>
      </c>
      <c r="I134" s="46">
        <f>IF('C. Define CD Response'!I134="","",'C. Define CD Response'!I134)</f>
      </c>
      <c r="J134" s="14"/>
      <c r="K134" s="158"/>
      <c r="L134" s="159"/>
    </row>
    <row r="135" spans="2:12" s="16" customFormat="1" ht="12.75" outlineLevel="1">
      <c r="B135" s="123"/>
      <c r="C135" s="125">
        <f>IF(' A. Assess Capacity'!L135="","",' A. Assess Capacity'!L135)</f>
      </c>
      <c r="D135" s="83"/>
      <c r="E135" s="147">
        <f>IF(' A. Assess Capacity'!N135="","",' A. Assess Capacity'!N135)</f>
      </c>
      <c r="F135" s="146">
        <f>IF(' A. Assess Capacity'!O135="","",' A. Assess Capacity'!O135)</f>
      </c>
      <c r="G135" s="4"/>
      <c r="H135" s="48">
        <f>IF('C. Define CD Response'!H135="","",'C. Define CD Response'!H135)</f>
      </c>
      <c r="I135" s="46">
        <f>IF('C. Define CD Response'!I135="","",'C. Define CD Response'!I135)</f>
      </c>
      <c r="J135" s="14"/>
      <c r="K135" s="158"/>
      <c r="L135" s="159"/>
    </row>
    <row r="136" spans="2:12" s="16" customFormat="1" ht="12.75" outlineLevel="1">
      <c r="B136" s="123"/>
      <c r="C136" s="125">
        <f>IF(' A. Assess Capacity'!L136="","",' A. Assess Capacity'!L136)</f>
      </c>
      <c r="D136" s="83"/>
      <c r="E136" s="147">
        <f>IF(' A. Assess Capacity'!N136="","",' A. Assess Capacity'!N136)</f>
      </c>
      <c r="F136" s="146">
        <f>IF(' A. Assess Capacity'!O136="","",' A. Assess Capacity'!O136)</f>
      </c>
      <c r="G136" s="4"/>
      <c r="H136" s="48">
        <f>IF('C. Define CD Response'!H136="","",'C. Define CD Response'!H136)</f>
      </c>
      <c r="I136" s="46">
        <f>IF('C. Define CD Response'!I136="","",'C. Define CD Response'!I136)</f>
      </c>
      <c r="J136" s="14"/>
      <c r="K136" s="158"/>
      <c r="L136" s="159"/>
    </row>
    <row r="137" spans="2:12" s="16" customFormat="1" ht="12.75" outlineLevel="1">
      <c r="B137" s="123"/>
      <c r="C137" s="125">
        <f>IF(' A. Assess Capacity'!L137="","",' A. Assess Capacity'!L137)</f>
      </c>
      <c r="D137" s="83"/>
      <c r="E137" s="147">
        <f>IF(' A. Assess Capacity'!N137="","",' A. Assess Capacity'!N137)</f>
      </c>
      <c r="F137" s="146">
        <f>IF(' A. Assess Capacity'!O137="","",' A. Assess Capacity'!O137)</f>
      </c>
      <c r="G137" s="4"/>
      <c r="H137" s="48">
        <f>IF('C. Define CD Response'!H137="","",'C. Define CD Response'!H137)</f>
      </c>
      <c r="I137" s="46">
        <f>IF('C. Define CD Response'!I137="","",'C. Define CD Response'!I137)</f>
      </c>
      <c r="J137" s="14"/>
      <c r="K137" s="158"/>
      <c r="L137" s="159"/>
    </row>
    <row r="138" spans="2:12" s="16" customFormat="1" ht="12.75" outlineLevel="1">
      <c r="B138" s="123"/>
      <c r="C138" s="125">
        <f>IF(' A. Assess Capacity'!L138="","",' A. Assess Capacity'!L138)</f>
      </c>
      <c r="D138" s="83"/>
      <c r="E138" s="147">
        <f>IF(' A. Assess Capacity'!N138="","",' A. Assess Capacity'!N138)</f>
      </c>
      <c r="F138" s="146">
        <f>IF(' A. Assess Capacity'!O138="","",' A. Assess Capacity'!O138)</f>
      </c>
      <c r="G138" s="4"/>
      <c r="H138" s="48">
        <f>IF('C. Define CD Response'!H138="","",'C. Define CD Response'!H138)</f>
      </c>
      <c r="I138" s="46">
        <f>IF('C. Define CD Response'!I138="","",'C. Define CD Response'!I138)</f>
      </c>
      <c r="J138" s="14"/>
      <c r="K138" s="158"/>
      <c r="L138" s="159"/>
    </row>
    <row r="139" spans="2:12" s="16" customFormat="1" ht="12.75">
      <c r="B139" s="123" t="s">
        <v>12</v>
      </c>
      <c r="C139" s="124"/>
      <c r="D139" s="83"/>
      <c r="E139" s="146">
        <f>IF(' A. Assess Capacity'!N139="","",' A. Assess Capacity'!N139)</f>
      </c>
      <c r="F139" s="146">
        <f>IF(' A. Assess Capacity'!O139="","",' A. Assess Capacity'!O139)</f>
      </c>
      <c r="G139" s="3"/>
      <c r="H139" s="48">
        <f>IF('C. Define CD Response'!H139="","",'C. Define CD Response'!H139)</f>
      </c>
      <c r="I139" s="46">
        <f>IF('C. Define CD Response'!I139="","",'C. Define CD Response'!I139)</f>
      </c>
      <c r="J139" s="14"/>
      <c r="K139" s="158"/>
      <c r="L139" s="159"/>
    </row>
    <row r="140" spans="2:12" s="16" customFormat="1" ht="63.75" customHeight="1" outlineLevel="1">
      <c r="B140" s="123"/>
      <c r="C140" s="125" t="str">
        <f>IF(' A. Assess Capacity'!L140="","",' A. Assess Capacity'!L140)</f>
        <v>Do authorities have the capacity to implement programmes and projects for improving access to information, knowledge and technology?</v>
      </c>
      <c r="D140" s="83"/>
      <c r="E140" s="147">
        <f>IF(' A. Assess Capacity'!N140="","",' A. Assess Capacity'!N140)</f>
      </c>
      <c r="F140" s="146">
        <f>IF(' A. Assess Capacity'!O140="","",' A. Assess Capacity'!O140)</f>
      </c>
      <c r="G140" s="3"/>
      <c r="H140" s="48">
        <f>IF('C. Define CD Response'!H140="","",'C. Define CD Response'!H140)</f>
      </c>
      <c r="I140" s="46">
        <f>IF('C. Define CD Response'!I140="","",'C. Define CD Response'!I140)</f>
      </c>
      <c r="J140" s="14"/>
      <c r="K140" s="158"/>
      <c r="L140" s="159"/>
    </row>
    <row r="141" spans="2:12" s="16" customFormat="1" ht="12.75" outlineLevel="1">
      <c r="B141" s="123"/>
      <c r="C141" s="125">
        <f>IF(' A. Assess Capacity'!L141="","",' A. Assess Capacity'!L141)</f>
      </c>
      <c r="D141" s="83"/>
      <c r="E141" s="147">
        <f>IF(' A. Assess Capacity'!N141="","",' A. Assess Capacity'!N141)</f>
      </c>
      <c r="F141" s="146">
        <f>IF(' A. Assess Capacity'!O141="","",' A. Assess Capacity'!O141)</f>
      </c>
      <c r="G141" s="3"/>
      <c r="H141" s="48">
        <f>IF('C. Define CD Response'!H141="","",'C. Define CD Response'!H141)</f>
      </c>
      <c r="I141" s="46">
        <f>IF('C. Define CD Response'!I141="","",'C. Define CD Response'!I141)</f>
      </c>
      <c r="J141" s="14"/>
      <c r="K141" s="158"/>
      <c r="L141" s="159"/>
    </row>
    <row r="142" spans="2:12" s="16" customFormat="1" ht="12.75" outlineLevel="1">
      <c r="B142" s="123"/>
      <c r="C142" s="125">
        <f>IF(' A. Assess Capacity'!L142="","",' A. Assess Capacity'!L142)</f>
      </c>
      <c r="D142" s="83"/>
      <c r="E142" s="147">
        <f>IF(' A. Assess Capacity'!N142="","",' A. Assess Capacity'!N142)</f>
      </c>
      <c r="F142" s="146">
        <f>IF(' A. Assess Capacity'!O142="","",' A. Assess Capacity'!O142)</f>
      </c>
      <c r="G142" s="3"/>
      <c r="H142" s="48">
        <f>IF('C. Define CD Response'!H142="","",'C. Define CD Response'!H142)</f>
      </c>
      <c r="I142" s="46">
        <f>IF('C. Define CD Response'!I142="","",'C. Define CD Response'!I142)</f>
      </c>
      <c r="J142" s="14"/>
      <c r="K142" s="158"/>
      <c r="L142" s="159"/>
    </row>
    <row r="143" spans="2:12" s="16" customFormat="1" ht="12.75" outlineLevel="1">
      <c r="B143" s="123"/>
      <c r="C143" s="125">
        <f>IF(' A. Assess Capacity'!L143="","",' A. Assess Capacity'!L143)</f>
      </c>
      <c r="D143" s="83"/>
      <c r="E143" s="147">
        <f>IF(' A. Assess Capacity'!N143="","",' A. Assess Capacity'!N143)</f>
      </c>
      <c r="F143" s="146">
        <f>IF(' A. Assess Capacity'!O143="","",' A. Assess Capacity'!O143)</f>
      </c>
      <c r="G143" s="3"/>
      <c r="H143" s="48">
        <f>IF('C. Define CD Response'!H143="","",'C. Define CD Response'!H143)</f>
      </c>
      <c r="I143" s="46">
        <f>IF('C. Define CD Response'!I143="","",'C. Define CD Response'!I143)</f>
      </c>
      <c r="J143" s="14"/>
      <c r="K143" s="158"/>
      <c r="L143" s="159"/>
    </row>
    <row r="144" spans="2:12" s="16" customFormat="1" ht="12.75" outlineLevel="1">
      <c r="B144" s="123"/>
      <c r="C144" s="125">
        <f>IF(' A. Assess Capacity'!L144="","",' A. Assess Capacity'!L144)</f>
      </c>
      <c r="D144" s="83"/>
      <c r="E144" s="147">
        <f>IF(' A. Assess Capacity'!N144="","",' A. Assess Capacity'!N144)</f>
      </c>
      <c r="F144" s="146">
        <f>IF(' A. Assess Capacity'!O144="","",' A. Assess Capacity'!O144)</f>
      </c>
      <c r="G144" s="3"/>
      <c r="H144" s="48">
        <f>IF('C. Define CD Response'!H144="","",'C. Define CD Response'!H144)</f>
      </c>
      <c r="I144" s="46">
        <f>IF('C. Define CD Response'!I144="","",'C. Define CD Response'!I144)</f>
      </c>
      <c r="J144" s="14"/>
      <c r="K144" s="158"/>
      <c r="L144" s="159"/>
    </row>
    <row r="145" spans="2:12" s="16" customFormat="1" ht="12.75" outlineLevel="1">
      <c r="B145" s="123"/>
      <c r="C145" s="125">
        <f>IF(' A. Assess Capacity'!L145="","",' A. Assess Capacity'!L145)</f>
      </c>
      <c r="D145" s="83"/>
      <c r="E145" s="147">
        <f>IF(' A. Assess Capacity'!N145="","",' A. Assess Capacity'!N145)</f>
      </c>
      <c r="F145" s="146">
        <f>IF(' A. Assess Capacity'!O145="","",' A. Assess Capacity'!O145)</f>
      </c>
      <c r="G145" s="3"/>
      <c r="H145" s="48">
        <f>IF('C. Define CD Response'!H145="","",'C. Define CD Response'!H145)</f>
      </c>
      <c r="I145" s="46">
        <f>IF('C. Define CD Response'!I145="","",'C. Define CD Response'!I145)</f>
      </c>
      <c r="J145" s="14"/>
      <c r="K145" s="158"/>
      <c r="L145" s="159"/>
    </row>
    <row r="146" spans="2:12" s="16" customFormat="1" ht="12.75">
      <c r="B146" s="123" t="s">
        <v>91</v>
      </c>
      <c r="C146" s="124"/>
      <c r="D146" s="83"/>
      <c r="E146" s="146">
        <f>IF(' A. Assess Capacity'!N146="","",' A. Assess Capacity'!N146)</f>
      </c>
      <c r="F146" s="146">
        <f>IF(' A. Assess Capacity'!O146="","",' A. Assess Capacity'!O146)</f>
      </c>
      <c r="G146" s="15"/>
      <c r="H146" s="48">
        <f>IF('C. Define CD Response'!H146="","",'C. Define CD Response'!H146)</f>
      </c>
      <c r="I146" s="46">
        <f>IF('C. Define CD Response'!I146="","",'C. Define CD Response'!I146)</f>
      </c>
      <c r="J146" s="14"/>
      <c r="K146" s="158"/>
      <c r="L146" s="159"/>
    </row>
    <row r="147" spans="2:12" s="16" customFormat="1" ht="51" customHeight="1" outlineLevel="1">
      <c r="B147" s="123"/>
      <c r="C147" s="125" t="str">
        <f>IF(' A. Assess Capacity'!L147="","",' A. Assess Capacity'!L147)</f>
        <v>Do authorities have the capacity to monitor and evaluate if citizens have easy access to information, knowledge and technology at all levels?</v>
      </c>
      <c r="D147" s="83"/>
      <c r="E147" s="147">
        <f>IF(' A. Assess Capacity'!N147="","",' A. Assess Capacity'!N147)</f>
      </c>
      <c r="F147" s="146">
        <f>IF(' A. Assess Capacity'!O147="","",' A. Assess Capacity'!O147)</f>
      </c>
      <c r="G147" s="15"/>
      <c r="H147" s="48">
        <f>IF('C. Define CD Response'!H147="","",'C. Define CD Response'!H147)</f>
      </c>
      <c r="I147" s="46">
        <f>IF('C. Define CD Response'!I147="","",'C. Define CD Response'!I147)</f>
      </c>
      <c r="J147" s="14"/>
      <c r="K147" s="158"/>
      <c r="L147" s="159"/>
    </row>
    <row r="148" spans="2:12" s="16" customFormat="1" ht="12.75" outlineLevel="1">
      <c r="B148" s="123"/>
      <c r="C148" s="125">
        <f>IF(' A. Assess Capacity'!L148="","",' A. Assess Capacity'!L148)</f>
      </c>
      <c r="D148" s="83"/>
      <c r="E148" s="147">
        <f>IF(' A. Assess Capacity'!N148="","",' A. Assess Capacity'!N148)</f>
      </c>
      <c r="F148" s="146">
        <f>IF(' A. Assess Capacity'!O148="","",' A. Assess Capacity'!O148)</f>
      </c>
      <c r="G148" s="15"/>
      <c r="H148" s="48">
        <f>IF('C. Define CD Response'!H148="","",'C. Define CD Response'!H148)</f>
      </c>
      <c r="I148" s="46">
        <f>IF('C. Define CD Response'!I148="","",'C. Define CD Response'!I148)</f>
      </c>
      <c r="J148" s="14"/>
      <c r="K148" s="158"/>
      <c r="L148" s="159"/>
    </row>
    <row r="149" spans="2:12" s="16" customFormat="1" ht="12.75" outlineLevel="1">
      <c r="B149" s="123"/>
      <c r="C149" s="125">
        <f>IF(' A. Assess Capacity'!L149="","",' A. Assess Capacity'!L149)</f>
      </c>
      <c r="D149" s="83"/>
      <c r="E149" s="147">
        <f>IF(' A. Assess Capacity'!N149="","",' A. Assess Capacity'!N149)</f>
      </c>
      <c r="F149" s="146">
        <f>IF(' A. Assess Capacity'!O149="","",' A. Assess Capacity'!O149)</f>
      </c>
      <c r="G149" s="15"/>
      <c r="H149" s="48">
        <f>IF('C. Define CD Response'!H149="","",'C. Define CD Response'!H149)</f>
      </c>
      <c r="I149" s="46">
        <f>IF('C. Define CD Response'!I149="","",'C. Define CD Response'!I149)</f>
      </c>
      <c r="J149" s="14"/>
      <c r="K149" s="158"/>
      <c r="L149" s="159"/>
    </row>
    <row r="150" spans="2:12" s="16" customFormat="1" ht="12.75" outlineLevel="1">
      <c r="B150" s="123"/>
      <c r="C150" s="125">
        <f>IF(' A. Assess Capacity'!L150="","",' A. Assess Capacity'!L150)</f>
      </c>
      <c r="D150" s="83"/>
      <c r="E150" s="147">
        <f>IF(' A. Assess Capacity'!N150="","",' A. Assess Capacity'!N150)</f>
      </c>
      <c r="F150" s="146">
        <f>IF(' A. Assess Capacity'!O150="","",' A. Assess Capacity'!O150)</f>
      </c>
      <c r="G150" s="15"/>
      <c r="H150" s="48">
        <f>IF('C. Define CD Response'!H150="","",'C. Define CD Response'!H150)</f>
      </c>
      <c r="I150" s="46">
        <f>IF('C. Define CD Response'!I150="","",'C. Define CD Response'!I150)</f>
      </c>
      <c r="J150" s="14"/>
      <c r="K150" s="158"/>
      <c r="L150" s="159"/>
    </row>
    <row r="151" spans="2:12" s="16" customFormat="1" ht="12.75" outlineLevel="1">
      <c r="B151" s="123"/>
      <c r="C151" s="125">
        <f>IF(' A. Assess Capacity'!L151="","",' A. Assess Capacity'!L151)</f>
      </c>
      <c r="D151" s="83"/>
      <c r="E151" s="147">
        <f>IF(' A. Assess Capacity'!N151="","",' A. Assess Capacity'!N151)</f>
      </c>
      <c r="F151" s="146">
        <f>IF(' A. Assess Capacity'!O151="","",' A. Assess Capacity'!O151)</f>
      </c>
      <c r="G151" s="15"/>
      <c r="H151" s="48">
        <f>IF('C. Define CD Response'!H151="","",'C. Define CD Response'!H151)</f>
      </c>
      <c r="I151" s="46">
        <f>IF('C. Define CD Response'!I151="","",'C. Define CD Response'!I151)</f>
      </c>
      <c r="J151" s="14"/>
      <c r="K151" s="158"/>
      <c r="L151" s="159"/>
    </row>
    <row r="152" spans="2:12" s="16" customFormat="1" ht="13.5" outlineLevel="1" thickBot="1">
      <c r="B152" s="126"/>
      <c r="C152" s="127">
        <f>IF(' A. Assess Capacity'!L152="","",' A. Assess Capacity'!L152)</f>
      </c>
      <c r="D152" s="83"/>
      <c r="E152" s="148">
        <f>IF(' A. Assess Capacity'!N152="","",' A. Assess Capacity'!N152)</f>
      </c>
      <c r="F152" s="146">
        <f>IF(' A. Assess Capacity'!O152="","",' A. Assess Capacity'!O152)</f>
      </c>
      <c r="G152" s="15"/>
      <c r="H152" s="50">
        <f>IF('C. Define CD Response'!H152="","",'C. Define CD Response'!H152)</f>
      </c>
      <c r="I152" s="51">
        <f>IF('C. Define CD Response'!I152="","",'C. Define CD Response'!I152)</f>
      </c>
      <c r="J152" s="14"/>
      <c r="K152" s="158"/>
      <c r="L152" s="159"/>
    </row>
    <row r="153" spans="2:6" ht="12.75">
      <c r="B153" s="123"/>
      <c r="C153" s="83"/>
      <c r="D153" s="83"/>
      <c r="E153" s="128"/>
      <c r="F153" s="128"/>
    </row>
    <row r="154" spans="2:6" ht="13.5" thickBot="1">
      <c r="B154" s="123"/>
      <c r="C154" s="83"/>
      <c r="D154" s="83"/>
      <c r="E154" s="128"/>
      <c r="F154" s="128"/>
    </row>
    <row r="155" spans="2:12" ht="12.75">
      <c r="B155" s="109" t="s">
        <v>4</v>
      </c>
      <c r="C155" s="63"/>
      <c r="D155" s="64"/>
      <c r="E155" s="110"/>
      <c r="F155" s="110"/>
      <c r="G155" s="17"/>
      <c r="H155" s="9"/>
      <c r="I155" s="9"/>
      <c r="L155" s="14"/>
    </row>
    <row r="156" spans="2:12" ht="26.25" thickBot="1">
      <c r="B156" s="167" t="str">
        <f>' A. Assess Capacity'!K156</f>
        <v>Access to Information, Development Knowledge and Technology</v>
      </c>
      <c r="C156" s="64"/>
      <c r="D156" s="64"/>
      <c r="E156" s="110"/>
      <c r="F156" s="110"/>
      <c r="G156" s="17"/>
      <c r="H156" s="9"/>
      <c r="I156" s="9"/>
      <c r="L156" s="14"/>
    </row>
    <row r="157" spans="2:9" ht="13.5" thickBot="1">
      <c r="B157" s="63"/>
      <c r="C157" s="64"/>
      <c r="D157" s="64"/>
      <c r="E157" s="110"/>
      <c r="F157" s="110"/>
      <c r="G157" s="17"/>
      <c r="H157" s="9"/>
      <c r="I157" s="9"/>
    </row>
    <row r="158" spans="2:12" ht="12.75">
      <c r="B158" s="109" t="s">
        <v>3</v>
      </c>
      <c r="C158" s="64"/>
      <c r="D158" s="64"/>
      <c r="E158" s="110"/>
      <c r="F158" s="110"/>
      <c r="G158" s="17"/>
      <c r="H158" s="9"/>
      <c r="I158" s="9"/>
      <c r="K158" s="106" t="s">
        <v>73</v>
      </c>
      <c r="L158" s="14"/>
    </row>
    <row r="159" spans="2:12" ht="13.5" thickBot="1">
      <c r="B159" s="111" t="str">
        <f>' A. Assess Capacity'!K159</f>
        <v>Organisational</v>
      </c>
      <c r="C159" s="64"/>
      <c r="D159" s="64"/>
      <c r="E159" s="110"/>
      <c r="F159" s="110"/>
      <c r="G159" s="17"/>
      <c r="H159" s="9"/>
      <c r="I159" s="9"/>
      <c r="K159" t="s">
        <v>74</v>
      </c>
      <c r="L159" s="14"/>
    </row>
    <row r="160" spans="2:12" ht="13.5" thickBot="1">
      <c r="B160" s="112"/>
      <c r="C160" s="69"/>
      <c r="D160" s="69"/>
      <c r="E160" s="78"/>
      <c r="F160" s="78"/>
      <c r="G160" s="15"/>
      <c r="H160" s="9"/>
      <c r="I160" s="9"/>
      <c r="K160" t="s">
        <v>75</v>
      </c>
      <c r="L160" s="14"/>
    </row>
    <row r="161" spans="2:12" ht="12.75">
      <c r="B161" s="109" t="s">
        <v>7</v>
      </c>
      <c r="C161" s="64"/>
      <c r="D161" s="70"/>
      <c r="E161" s="113"/>
      <c r="F161" s="113"/>
      <c r="G161" s="16"/>
      <c r="H161" s="9"/>
      <c r="I161" s="9"/>
      <c r="K161" t="s">
        <v>76</v>
      </c>
      <c r="L161" s="14"/>
    </row>
    <row r="162" spans="2:12" ht="13.5" thickBot="1">
      <c r="B162" s="114">
        <f>' A. Assess Capacity'!K162</f>
      </c>
      <c r="C162" s="58"/>
      <c r="D162" s="69"/>
      <c r="E162" s="78"/>
      <c r="F162" s="78"/>
      <c r="G162" s="15"/>
      <c r="H162" s="9"/>
      <c r="I162" s="9"/>
      <c r="L162" s="14"/>
    </row>
    <row r="163" spans="2:12" ht="13.5" thickBot="1">
      <c r="B163" s="60"/>
      <c r="C163" s="60"/>
      <c r="D163" s="69"/>
      <c r="E163" s="78"/>
      <c r="F163" s="78"/>
      <c r="G163" s="15"/>
      <c r="H163" s="9"/>
      <c r="I163" s="9"/>
      <c r="L163" s="14"/>
    </row>
    <row r="164" spans="2:12" ht="44.25" customHeight="1" thickBot="1">
      <c r="B164" s="236" t="s">
        <v>35</v>
      </c>
      <c r="C164" s="238"/>
      <c r="D164" s="72"/>
      <c r="E164" s="236" t="s">
        <v>30</v>
      </c>
      <c r="F164" s="238"/>
      <c r="G164" s="13"/>
      <c r="H164" s="265" t="s">
        <v>99</v>
      </c>
      <c r="I164" s="266"/>
      <c r="K164" s="32" t="s">
        <v>101</v>
      </c>
      <c r="L164" s="13"/>
    </row>
    <row r="165" spans="2:12" s="9" customFormat="1" ht="7.5" customHeight="1" thickBot="1">
      <c r="B165" s="116"/>
      <c r="C165" s="72"/>
      <c r="D165" s="72"/>
      <c r="E165" s="73"/>
      <c r="F165" s="73"/>
      <c r="G165" s="13"/>
      <c r="H165" s="41"/>
      <c r="I165" s="42"/>
      <c r="J165" s="13"/>
      <c r="L165" s="14"/>
    </row>
    <row r="166" spans="2:12" ht="26.25" customHeight="1" thickBot="1">
      <c r="B166" s="118" t="s">
        <v>86</v>
      </c>
      <c r="C166" s="119" t="s">
        <v>33</v>
      </c>
      <c r="D166" s="72"/>
      <c r="E166" s="213" t="s">
        <v>95</v>
      </c>
      <c r="F166" s="215" t="s">
        <v>84</v>
      </c>
      <c r="G166" s="13"/>
      <c r="H166" s="32" t="s">
        <v>34</v>
      </c>
      <c r="I166" s="32" t="s">
        <v>80</v>
      </c>
      <c r="J166" s="27"/>
      <c r="K166" s="20"/>
      <c r="L166" s="12"/>
    </row>
    <row r="167" spans="1:12" s="9" customFormat="1" ht="12.75">
      <c r="A167" s="14"/>
      <c r="B167" s="120"/>
      <c r="C167" s="121"/>
      <c r="D167" s="69"/>
      <c r="E167" s="122"/>
      <c r="F167" s="78"/>
      <c r="G167" s="15"/>
      <c r="H167" s="47"/>
      <c r="I167" s="45"/>
      <c r="J167" s="14"/>
      <c r="K167" s="8"/>
      <c r="L167" s="12"/>
    </row>
    <row r="168" spans="2:12" s="16" customFormat="1" ht="12.75">
      <c r="B168" s="123" t="s">
        <v>93</v>
      </c>
      <c r="C168" s="124"/>
      <c r="D168" s="83"/>
      <c r="E168" s="146">
        <f>IF(' A. Assess Capacity'!N168="","",' A. Assess Capacity'!N168)</f>
      </c>
      <c r="F168" s="146">
        <f>IF(' A. Assess Capacity'!O168="","",' A. Assess Capacity'!O168)</f>
      </c>
      <c r="G168" s="3"/>
      <c r="H168" s="48">
        <f>IF('C. Define CD Response'!H168="","",'C. Define CD Response'!H168)</f>
      </c>
      <c r="I168" s="46">
        <f>IF('C. Define CD Response'!I168="","",'C. Define CD Response'!I168)</f>
      </c>
      <c r="J168" s="12"/>
      <c r="K168" s="156"/>
      <c r="L168" s="157"/>
    </row>
    <row r="169" spans="2:12" s="16" customFormat="1" ht="63.75" customHeight="1" outlineLevel="1">
      <c r="B169" s="123"/>
      <c r="C169" s="125" t="str">
        <f>IF(' A. Assess Capacity'!L169="","",' A. Assess Capacity'!L169)</f>
        <v>Does the organisation have the capacity to assess and analyze knowledge and information gaps at all levels for better targeting of programmes/services?</v>
      </c>
      <c r="D169" s="83"/>
      <c r="E169" s="147">
        <f>IF(' A. Assess Capacity'!N169="","",' A. Assess Capacity'!N169)</f>
      </c>
      <c r="F169" s="146">
        <f>IF(' A. Assess Capacity'!O169="","",' A. Assess Capacity'!O169)</f>
      </c>
      <c r="G169" s="3"/>
      <c r="H169" s="48">
        <f>IF('C. Define CD Response'!H169="","",'C. Define CD Response'!H169)</f>
      </c>
      <c r="I169" s="46">
        <f>IF('C. Define CD Response'!I169="","",'C. Define CD Response'!I169)</f>
      </c>
      <c r="J169" s="12"/>
      <c r="K169" s="156"/>
      <c r="L169" s="157"/>
    </row>
    <row r="170" spans="2:12" s="16" customFormat="1" ht="12.75" outlineLevel="1">
      <c r="B170" s="123"/>
      <c r="C170" s="125">
        <f>IF(' A. Assess Capacity'!L170="","",' A. Assess Capacity'!L170)</f>
      </c>
      <c r="D170" s="83"/>
      <c r="E170" s="147">
        <f>IF(' A. Assess Capacity'!N170="","",' A. Assess Capacity'!N170)</f>
      </c>
      <c r="F170" s="146">
        <f>IF(' A. Assess Capacity'!O170="","",' A. Assess Capacity'!O170)</f>
      </c>
      <c r="G170" s="3"/>
      <c r="H170" s="48">
        <f>IF('C. Define CD Response'!H170="","",'C. Define CD Response'!H170)</f>
      </c>
      <c r="I170" s="46">
        <f>IF('C. Define CD Response'!I170="","",'C. Define CD Response'!I170)</f>
      </c>
      <c r="J170" s="12"/>
      <c r="K170" s="156"/>
      <c r="L170" s="157"/>
    </row>
    <row r="171" spans="2:12" s="16" customFormat="1" ht="12.75" outlineLevel="1">
      <c r="B171" s="123"/>
      <c r="C171" s="125">
        <f>IF(' A. Assess Capacity'!L171="","",' A. Assess Capacity'!L171)</f>
      </c>
      <c r="D171" s="83"/>
      <c r="E171" s="147">
        <f>IF(' A. Assess Capacity'!N171="","",' A. Assess Capacity'!N171)</f>
      </c>
      <c r="F171" s="146">
        <f>IF(' A. Assess Capacity'!O171="","",' A. Assess Capacity'!O171)</f>
      </c>
      <c r="G171" s="3"/>
      <c r="H171" s="48">
        <f>IF('C. Define CD Response'!H171="","",'C. Define CD Response'!H171)</f>
      </c>
      <c r="I171" s="46">
        <f>IF('C. Define CD Response'!I171="","",'C. Define CD Response'!I171)</f>
      </c>
      <c r="J171" s="12"/>
      <c r="K171" s="156"/>
      <c r="L171" s="157"/>
    </row>
    <row r="172" spans="2:12" s="16" customFormat="1" ht="12.75" outlineLevel="1">
      <c r="B172" s="123"/>
      <c r="C172" s="125">
        <f>IF(' A. Assess Capacity'!L172="","",' A. Assess Capacity'!L172)</f>
      </c>
      <c r="D172" s="83"/>
      <c r="E172" s="147">
        <f>IF(' A. Assess Capacity'!N172="","",' A. Assess Capacity'!N172)</f>
      </c>
      <c r="F172" s="146">
        <f>IF(' A. Assess Capacity'!O172="","",' A. Assess Capacity'!O172)</f>
      </c>
      <c r="G172" s="3"/>
      <c r="H172" s="48">
        <f>IF('C. Define CD Response'!H172="","",'C. Define CD Response'!H172)</f>
      </c>
      <c r="I172" s="46">
        <f>IF('C. Define CD Response'!I172="","",'C. Define CD Response'!I172)</f>
      </c>
      <c r="J172" s="12"/>
      <c r="K172" s="156"/>
      <c r="L172" s="157"/>
    </row>
    <row r="173" spans="2:12" s="16" customFormat="1" ht="12.75" outlineLevel="1">
      <c r="B173" s="123"/>
      <c r="C173" s="125">
        <f>IF(' A. Assess Capacity'!L173="","",' A. Assess Capacity'!L173)</f>
      </c>
      <c r="D173" s="83"/>
      <c r="E173" s="147">
        <f>IF(' A. Assess Capacity'!N173="","",' A. Assess Capacity'!N173)</f>
      </c>
      <c r="F173" s="146">
        <f>IF(' A. Assess Capacity'!O173="","",' A. Assess Capacity'!O173)</f>
      </c>
      <c r="G173" s="3"/>
      <c r="H173" s="48">
        <f>IF('C. Define CD Response'!H173="","",'C. Define CD Response'!H173)</f>
      </c>
      <c r="I173" s="46">
        <f>IF('C. Define CD Response'!I173="","",'C. Define CD Response'!I173)</f>
      </c>
      <c r="J173" s="12"/>
      <c r="K173" s="156"/>
      <c r="L173" s="157"/>
    </row>
    <row r="174" spans="2:12" s="16" customFormat="1" ht="12.75" outlineLevel="1">
      <c r="B174" s="123"/>
      <c r="C174" s="125">
        <f>IF(' A. Assess Capacity'!L174="","",' A. Assess Capacity'!L174)</f>
      </c>
      <c r="D174" s="83"/>
      <c r="E174" s="147">
        <f>IF(' A. Assess Capacity'!N174="","",' A. Assess Capacity'!N174)</f>
      </c>
      <c r="F174" s="146">
        <f>IF(' A. Assess Capacity'!O174="","",' A. Assess Capacity'!O174)</f>
      </c>
      <c r="G174" s="3"/>
      <c r="H174" s="48">
        <f>IF('C. Define CD Response'!H174="","",'C. Define CD Response'!H174)</f>
      </c>
      <c r="I174" s="46">
        <f>IF('C. Define CD Response'!I174="","",'C. Define CD Response'!I174)</f>
      </c>
      <c r="J174" s="12"/>
      <c r="K174" s="156"/>
      <c r="L174" s="157"/>
    </row>
    <row r="175" spans="2:12" s="16" customFormat="1" ht="25.5">
      <c r="B175" s="123" t="s">
        <v>94</v>
      </c>
      <c r="C175" s="124"/>
      <c r="D175" s="83"/>
      <c r="E175" s="146">
        <f>IF(' A. Assess Capacity'!N175="","",' A. Assess Capacity'!N175)</f>
      </c>
      <c r="F175" s="146">
        <f>IF(' A. Assess Capacity'!O175="","",' A. Assess Capacity'!O175)</f>
      </c>
      <c r="G175" s="4"/>
      <c r="H175" s="48">
        <f>IF('C. Define CD Response'!H175="","",'C. Define CD Response'!H175)</f>
      </c>
      <c r="I175" s="46">
        <f>IF('C. Define CD Response'!I175="","",'C. Define CD Response'!I175)</f>
      </c>
      <c r="J175" s="14"/>
      <c r="K175" s="158"/>
      <c r="L175" s="159"/>
    </row>
    <row r="176" spans="2:12" s="16" customFormat="1" ht="76.5" customHeight="1" outlineLevel="1">
      <c r="B176" s="123"/>
      <c r="C176" s="125" t="str">
        <f>IF(' A. Assess Capacity'!L176="","",' A. Assess Capacity'!L176)</f>
        <v>Does the organisation have the capacity to formulate policies and strategies regarding information, knowledge and technology?</v>
      </c>
      <c r="D176" s="83"/>
      <c r="E176" s="147">
        <f>IF(' A. Assess Capacity'!N176="","",' A. Assess Capacity'!N176)</f>
      </c>
      <c r="F176" s="146">
        <f>IF(' A. Assess Capacity'!O176="","",' A. Assess Capacity'!O176)</f>
      </c>
      <c r="G176" s="4"/>
      <c r="H176" s="48">
        <f>IF('C. Define CD Response'!H176="","",'C. Define CD Response'!H176)</f>
      </c>
      <c r="I176" s="46">
        <f>IF('C. Define CD Response'!I176="","",'C. Define CD Response'!I176)</f>
      </c>
      <c r="J176" s="14"/>
      <c r="K176" s="158"/>
      <c r="L176" s="159"/>
    </row>
    <row r="177" spans="2:12" s="16" customFormat="1" ht="12.75" outlineLevel="1">
      <c r="B177" s="123"/>
      <c r="C177" s="125">
        <f>IF(' A. Assess Capacity'!L177="","",' A. Assess Capacity'!L177)</f>
      </c>
      <c r="D177" s="83"/>
      <c r="E177" s="147">
        <f>IF(' A. Assess Capacity'!N177="","",' A. Assess Capacity'!N177)</f>
      </c>
      <c r="F177" s="146">
        <f>IF(' A. Assess Capacity'!O177="","",' A. Assess Capacity'!O177)</f>
      </c>
      <c r="G177" s="4"/>
      <c r="H177" s="48">
        <f>IF('C. Define CD Response'!H177="","",'C. Define CD Response'!H177)</f>
      </c>
      <c r="I177" s="46">
        <f>IF('C. Define CD Response'!I177="","",'C. Define CD Response'!I177)</f>
      </c>
      <c r="J177" s="14"/>
      <c r="K177" s="158"/>
      <c r="L177" s="159"/>
    </row>
    <row r="178" spans="2:12" s="16" customFormat="1" ht="12.75" outlineLevel="1">
      <c r="B178" s="123"/>
      <c r="C178" s="125">
        <f>IF(' A. Assess Capacity'!L178="","",' A. Assess Capacity'!L178)</f>
      </c>
      <c r="D178" s="83"/>
      <c r="E178" s="147">
        <f>IF(' A. Assess Capacity'!N178="","",' A. Assess Capacity'!N178)</f>
      </c>
      <c r="F178" s="146">
        <f>IF(' A. Assess Capacity'!O178="","",' A. Assess Capacity'!O178)</f>
      </c>
      <c r="G178" s="4"/>
      <c r="H178" s="48">
        <f>IF('C. Define CD Response'!H178="","",'C. Define CD Response'!H178)</f>
      </c>
      <c r="I178" s="46">
        <f>IF('C. Define CD Response'!I178="","",'C. Define CD Response'!I178)</f>
      </c>
      <c r="J178" s="14"/>
      <c r="K178" s="158"/>
      <c r="L178" s="159"/>
    </row>
    <row r="179" spans="2:12" s="16" customFormat="1" ht="12.75" outlineLevel="1">
      <c r="B179" s="123"/>
      <c r="C179" s="125">
        <f>IF(' A. Assess Capacity'!L179="","",' A. Assess Capacity'!L179)</f>
      </c>
      <c r="D179" s="83"/>
      <c r="E179" s="147">
        <f>IF(' A. Assess Capacity'!N179="","",' A. Assess Capacity'!N179)</f>
      </c>
      <c r="F179" s="146">
        <f>IF(' A. Assess Capacity'!O179="","",' A. Assess Capacity'!O179)</f>
      </c>
      <c r="G179" s="4"/>
      <c r="H179" s="48">
        <f>IF('C. Define CD Response'!H179="","",'C. Define CD Response'!H179)</f>
      </c>
      <c r="I179" s="46">
        <f>IF('C. Define CD Response'!I179="","",'C. Define CD Response'!I179)</f>
      </c>
      <c r="J179" s="14"/>
      <c r="K179" s="158"/>
      <c r="L179" s="159"/>
    </row>
    <row r="180" spans="2:12" s="16" customFormat="1" ht="12.75" outlineLevel="1">
      <c r="B180" s="123"/>
      <c r="C180" s="125">
        <f>IF(' A. Assess Capacity'!L180="","",' A. Assess Capacity'!L180)</f>
      </c>
      <c r="D180" s="83"/>
      <c r="E180" s="147">
        <f>IF(' A. Assess Capacity'!N180="","",' A. Assess Capacity'!N180)</f>
      </c>
      <c r="F180" s="146">
        <f>IF(' A. Assess Capacity'!O180="","",' A. Assess Capacity'!O180)</f>
      </c>
      <c r="G180" s="4"/>
      <c r="H180" s="48">
        <f>IF('C. Define CD Response'!H180="","",'C. Define CD Response'!H180)</f>
      </c>
      <c r="I180" s="46">
        <f>IF('C. Define CD Response'!I180="","",'C. Define CD Response'!I180)</f>
      </c>
      <c r="J180" s="14"/>
      <c r="K180" s="158"/>
      <c r="L180" s="159"/>
    </row>
    <row r="181" spans="2:12" s="16" customFormat="1" ht="12.75" outlineLevel="1">
      <c r="B181" s="123"/>
      <c r="C181" s="125">
        <f>IF(' A. Assess Capacity'!L181="","",' A. Assess Capacity'!L181)</f>
      </c>
      <c r="D181" s="83"/>
      <c r="E181" s="147">
        <f>IF(' A. Assess Capacity'!N181="","",' A. Assess Capacity'!N181)</f>
      </c>
      <c r="F181" s="146">
        <f>IF(' A. Assess Capacity'!O181="","",' A. Assess Capacity'!O181)</f>
      </c>
      <c r="G181" s="4"/>
      <c r="H181" s="48">
        <f>IF('C. Define CD Response'!H181="","",'C. Define CD Response'!H181)</f>
      </c>
      <c r="I181" s="46">
        <f>IF('C. Define CD Response'!I181="","",'C. Define CD Response'!I181)</f>
      </c>
      <c r="J181" s="14"/>
      <c r="K181" s="158"/>
      <c r="L181" s="159"/>
    </row>
    <row r="182" spans="2:12" s="16" customFormat="1" ht="12.75">
      <c r="B182" s="123" t="s">
        <v>88</v>
      </c>
      <c r="C182" s="124"/>
      <c r="D182" s="83"/>
      <c r="E182" s="146">
        <f>IF(' A. Assess Capacity'!N182="","",' A. Assess Capacity'!N182)</f>
      </c>
      <c r="F182" s="146">
        <f>IF(' A. Assess Capacity'!O182="","",' A. Assess Capacity'!O182)</f>
      </c>
      <c r="G182" s="4"/>
      <c r="H182" s="48">
        <f>IF('C. Define CD Response'!H182="","",'C. Define CD Response'!H182)</f>
      </c>
      <c r="I182" s="46">
        <f>IF('C. Define CD Response'!I182="","",'C. Define CD Response'!I182)</f>
      </c>
      <c r="J182" s="14"/>
      <c r="K182" s="158"/>
      <c r="L182" s="159"/>
    </row>
    <row r="183" spans="2:12" s="16" customFormat="1" ht="63.75" customHeight="1" outlineLevel="1">
      <c r="B183" s="123"/>
      <c r="C183" s="125" t="str">
        <f>IF(' A. Assess Capacity'!L183="","",' A. Assess Capacity'!L183)</f>
        <v>Does the organisation have the capacity to budget programmes to ensure access to and management of information, knowledge and technology?</v>
      </c>
      <c r="D183" s="83"/>
      <c r="E183" s="147">
        <f>IF(' A. Assess Capacity'!N183="","",' A. Assess Capacity'!N183)</f>
      </c>
      <c r="F183" s="146">
        <f>IF(' A. Assess Capacity'!O183="","",' A. Assess Capacity'!O183)</f>
      </c>
      <c r="G183" s="4"/>
      <c r="H183" s="48">
        <f>IF('C. Define CD Response'!H183="","",'C. Define CD Response'!H183)</f>
      </c>
      <c r="I183" s="46">
        <f>IF('C. Define CD Response'!I183="","",'C. Define CD Response'!I183)</f>
      </c>
      <c r="J183" s="14"/>
      <c r="K183" s="158"/>
      <c r="L183" s="159"/>
    </row>
    <row r="184" spans="2:12" s="16" customFormat="1" ht="12.75" outlineLevel="1">
      <c r="B184" s="123"/>
      <c r="C184" s="125">
        <f>IF(' A. Assess Capacity'!L184="","",' A. Assess Capacity'!L184)</f>
      </c>
      <c r="D184" s="83"/>
      <c r="E184" s="147">
        <f>IF(' A. Assess Capacity'!N184="","",' A. Assess Capacity'!N184)</f>
      </c>
      <c r="F184" s="146">
        <f>IF(' A. Assess Capacity'!O184="","",' A. Assess Capacity'!O184)</f>
      </c>
      <c r="G184" s="4"/>
      <c r="H184" s="48">
        <f>IF('C. Define CD Response'!H184="","",'C. Define CD Response'!H184)</f>
      </c>
      <c r="I184" s="46">
        <f>IF('C. Define CD Response'!I184="","",'C. Define CD Response'!I184)</f>
      </c>
      <c r="J184" s="14"/>
      <c r="K184" s="158"/>
      <c r="L184" s="159"/>
    </row>
    <row r="185" spans="2:12" s="16" customFormat="1" ht="12.75" outlineLevel="1">
      <c r="B185" s="123"/>
      <c r="C185" s="125">
        <f>IF(' A. Assess Capacity'!L185="","",' A. Assess Capacity'!L185)</f>
      </c>
      <c r="D185" s="83"/>
      <c r="E185" s="147">
        <f>IF(' A. Assess Capacity'!N185="","",' A. Assess Capacity'!N185)</f>
      </c>
      <c r="F185" s="146">
        <f>IF(' A. Assess Capacity'!O185="","",' A. Assess Capacity'!O185)</f>
      </c>
      <c r="G185" s="4"/>
      <c r="H185" s="48">
        <f>IF('C. Define CD Response'!H185="","",'C. Define CD Response'!H185)</f>
      </c>
      <c r="I185" s="46">
        <f>IF('C. Define CD Response'!I185="","",'C. Define CD Response'!I185)</f>
      </c>
      <c r="J185" s="14"/>
      <c r="K185" s="158"/>
      <c r="L185" s="159"/>
    </row>
    <row r="186" spans="2:12" s="16" customFormat="1" ht="12.75" outlineLevel="1">
      <c r="B186" s="123"/>
      <c r="C186" s="125">
        <f>IF(' A. Assess Capacity'!L186="","",' A. Assess Capacity'!L186)</f>
      </c>
      <c r="D186" s="83"/>
      <c r="E186" s="147">
        <f>IF(' A. Assess Capacity'!N186="","",' A. Assess Capacity'!N186)</f>
      </c>
      <c r="F186" s="146">
        <f>IF(' A. Assess Capacity'!O186="","",' A. Assess Capacity'!O186)</f>
      </c>
      <c r="G186" s="4"/>
      <c r="H186" s="48">
        <f>IF('C. Define CD Response'!H186="","",'C. Define CD Response'!H186)</f>
      </c>
      <c r="I186" s="46">
        <f>IF('C. Define CD Response'!I186="","",'C. Define CD Response'!I186)</f>
      </c>
      <c r="J186" s="14"/>
      <c r="K186" s="158"/>
      <c r="L186" s="159"/>
    </row>
    <row r="187" spans="2:12" s="16" customFormat="1" ht="12.75" outlineLevel="1">
      <c r="B187" s="123"/>
      <c r="C187" s="125">
        <f>IF(' A. Assess Capacity'!L187="","",' A. Assess Capacity'!L187)</f>
      </c>
      <c r="D187" s="83"/>
      <c r="E187" s="147">
        <f>IF(' A. Assess Capacity'!N187="","",' A. Assess Capacity'!N187)</f>
      </c>
      <c r="F187" s="146">
        <f>IF(' A. Assess Capacity'!O187="","",' A. Assess Capacity'!O187)</f>
      </c>
      <c r="G187" s="4"/>
      <c r="H187" s="48">
        <f>IF('C. Define CD Response'!H187="","",'C. Define CD Response'!H187)</f>
      </c>
      <c r="I187" s="46">
        <f>IF('C. Define CD Response'!I187="","",'C. Define CD Response'!I187)</f>
      </c>
      <c r="J187" s="14"/>
      <c r="K187" s="158"/>
      <c r="L187" s="159"/>
    </row>
    <row r="188" spans="2:12" s="16" customFormat="1" ht="12.75" outlineLevel="1">
      <c r="B188" s="123"/>
      <c r="C188" s="125">
        <f>IF(' A. Assess Capacity'!L188="","",' A. Assess Capacity'!L188)</f>
      </c>
      <c r="D188" s="83"/>
      <c r="E188" s="147">
        <f>IF(' A. Assess Capacity'!N188="","",' A. Assess Capacity'!N188)</f>
      </c>
      <c r="F188" s="146">
        <f>IF(' A. Assess Capacity'!O188="","",' A. Assess Capacity'!O188)</f>
      </c>
      <c r="G188" s="4"/>
      <c r="H188" s="48">
        <f>IF('C. Define CD Response'!H188="","",'C. Define CD Response'!H188)</f>
      </c>
      <c r="I188" s="46">
        <f>IF('C. Define CD Response'!I188="","",'C. Define CD Response'!I188)</f>
      </c>
      <c r="J188" s="14"/>
      <c r="K188" s="158"/>
      <c r="L188" s="159"/>
    </row>
    <row r="189" spans="2:12" s="16" customFormat="1" ht="12.75">
      <c r="B189" s="123" t="s">
        <v>12</v>
      </c>
      <c r="C189" s="124"/>
      <c r="D189" s="83"/>
      <c r="E189" s="146">
        <f>IF(' A. Assess Capacity'!N189="","",' A. Assess Capacity'!N189)</f>
      </c>
      <c r="F189" s="146">
        <f>IF(' A. Assess Capacity'!O189="","",' A. Assess Capacity'!O189)</f>
      </c>
      <c r="G189" s="3"/>
      <c r="H189" s="48">
        <f>IF('C. Define CD Response'!H189="","",'C. Define CD Response'!H189)</f>
      </c>
      <c r="I189" s="46">
        <f>IF('C. Define CD Response'!I189="","",'C. Define CD Response'!I189)</f>
      </c>
      <c r="J189" s="14"/>
      <c r="K189" s="158"/>
      <c r="L189" s="159"/>
    </row>
    <row r="190" spans="2:12" s="16" customFormat="1" ht="51" customHeight="1" outlineLevel="1">
      <c r="B190" s="123"/>
      <c r="C190" s="125" t="str">
        <f>IF(' A. Assess Capacity'!L190="","",' A. Assess Capacity'!L190)</f>
        <v>Does the organisation have the capacity to implement information, knowledge and technology programmes and initiatives?</v>
      </c>
      <c r="D190" s="83"/>
      <c r="E190" s="147">
        <f>IF(' A. Assess Capacity'!N190="","",' A. Assess Capacity'!N190)</f>
      </c>
      <c r="F190" s="146">
        <f>IF(' A. Assess Capacity'!O190="","",' A. Assess Capacity'!O190)</f>
      </c>
      <c r="G190" s="3"/>
      <c r="H190" s="48">
        <f>IF('C. Define CD Response'!H190="","",'C. Define CD Response'!H190)</f>
      </c>
      <c r="I190" s="46">
        <f>IF('C. Define CD Response'!I190="","",'C. Define CD Response'!I190)</f>
      </c>
      <c r="J190" s="14"/>
      <c r="K190" s="158"/>
      <c r="L190" s="159"/>
    </row>
    <row r="191" spans="2:12" s="16" customFormat="1" ht="12.75" outlineLevel="1">
      <c r="B191" s="123"/>
      <c r="C191" s="125">
        <f>IF(' A. Assess Capacity'!L191="","",' A. Assess Capacity'!L191)</f>
      </c>
      <c r="D191" s="83"/>
      <c r="E191" s="147">
        <f>IF(' A. Assess Capacity'!N191="","",' A. Assess Capacity'!N191)</f>
      </c>
      <c r="F191" s="146">
        <f>IF(' A. Assess Capacity'!O191="","",' A. Assess Capacity'!O191)</f>
      </c>
      <c r="G191" s="3"/>
      <c r="H191" s="48">
        <f>IF('C. Define CD Response'!H191="","",'C. Define CD Response'!H191)</f>
      </c>
      <c r="I191" s="46">
        <f>IF('C. Define CD Response'!I191="","",'C. Define CD Response'!I191)</f>
      </c>
      <c r="J191" s="14"/>
      <c r="K191" s="158"/>
      <c r="L191" s="159"/>
    </row>
    <row r="192" spans="2:12" s="16" customFormat="1" ht="12.75" outlineLevel="1">
      <c r="B192" s="123"/>
      <c r="C192" s="125">
        <f>IF(' A. Assess Capacity'!L192="","",' A. Assess Capacity'!L192)</f>
      </c>
      <c r="D192" s="83"/>
      <c r="E192" s="147">
        <f>IF(' A. Assess Capacity'!N192="","",' A. Assess Capacity'!N192)</f>
      </c>
      <c r="F192" s="146">
        <f>IF(' A. Assess Capacity'!O192="","",' A. Assess Capacity'!O192)</f>
      </c>
      <c r="G192" s="3"/>
      <c r="H192" s="48">
        <f>IF('C. Define CD Response'!H192="","",'C. Define CD Response'!H192)</f>
      </c>
      <c r="I192" s="46">
        <f>IF('C. Define CD Response'!I192="","",'C. Define CD Response'!I192)</f>
      </c>
      <c r="J192" s="14"/>
      <c r="K192" s="158"/>
      <c r="L192" s="159"/>
    </row>
    <row r="193" spans="2:12" s="16" customFormat="1" ht="12.75" outlineLevel="1">
      <c r="B193" s="123"/>
      <c r="C193" s="125">
        <f>IF(' A. Assess Capacity'!L193="","",' A. Assess Capacity'!L193)</f>
      </c>
      <c r="D193" s="83"/>
      <c r="E193" s="147">
        <f>IF(' A. Assess Capacity'!N193="","",' A. Assess Capacity'!N193)</f>
      </c>
      <c r="F193" s="146">
        <f>IF(' A. Assess Capacity'!O193="","",' A. Assess Capacity'!O193)</f>
      </c>
      <c r="G193" s="3"/>
      <c r="H193" s="48">
        <f>IF('C. Define CD Response'!H193="","",'C. Define CD Response'!H193)</f>
      </c>
      <c r="I193" s="46">
        <f>IF('C. Define CD Response'!I193="","",'C. Define CD Response'!I193)</f>
      </c>
      <c r="J193" s="14"/>
      <c r="K193" s="158"/>
      <c r="L193" s="159"/>
    </row>
    <row r="194" spans="2:12" s="16" customFormat="1" ht="12.75" outlineLevel="1">
      <c r="B194" s="123"/>
      <c r="C194" s="125">
        <f>IF(' A. Assess Capacity'!L194="","",' A. Assess Capacity'!L194)</f>
      </c>
      <c r="D194" s="83"/>
      <c r="E194" s="147">
        <f>IF(' A. Assess Capacity'!N194="","",' A. Assess Capacity'!N194)</f>
      </c>
      <c r="F194" s="146">
        <f>IF(' A. Assess Capacity'!O194="","",' A. Assess Capacity'!O194)</f>
      </c>
      <c r="G194" s="3"/>
      <c r="H194" s="48">
        <f>IF('C. Define CD Response'!H194="","",'C. Define CD Response'!H194)</f>
      </c>
      <c r="I194" s="46">
        <f>IF('C. Define CD Response'!I194="","",'C. Define CD Response'!I194)</f>
      </c>
      <c r="J194" s="14"/>
      <c r="K194" s="158"/>
      <c r="L194" s="159"/>
    </row>
    <row r="195" spans="2:12" s="16" customFormat="1" ht="12.75" outlineLevel="1">
      <c r="B195" s="123"/>
      <c r="C195" s="125">
        <f>IF(' A. Assess Capacity'!L195="","",' A. Assess Capacity'!L195)</f>
      </c>
      <c r="D195" s="83"/>
      <c r="E195" s="147">
        <f>IF(' A. Assess Capacity'!N195="","",' A. Assess Capacity'!N195)</f>
      </c>
      <c r="F195" s="146">
        <f>IF(' A. Assess Capacity'!O195="","",' A. Assess Capacity'!O195)</f>
      </c>
      <c r="G195" s="3"/>
      <c r="H195" s="48">
        <f>IF('C. Define CD Response'!H195="","",'C. Define CD Response'!H195)</f>
      </c>
      <c r="I195" s="46">
        <f>IF('C. Define CD Response'!I195="","",'C. Define CD Response'!I195)</f>
      </c>
      <c r="J195" s="14"/>
      <c r="K195" s="158"/>
      <c r="L195" s="159"/>
    </row>
    <row r="196" spans="2:12" s="16" customFormat="1" ht="12.75">
      <c r="B196" s="123" t="s">
        <v>91</v>
      </c>
      <c r="C196" s="124"/>
      <c r="D196" s="83"/>
      <c r="E196" s="146">
        <f>IF(' A. Assess Capacity'!N196="","",' A. Assess Capacity'!N196)</f>
      </c>
      <c r="F196" s="146">
        <f>IF(' A. Assess Capacity'!O196="","",' A. Assess Capacity'!O196)</f>
      </c>
      <c r="G196" s="15"/>
      <c r="H196" s="48">
        <f>IF('C. Define CD Response'!H196="","",'C. Define CD Response'!H196)</f>
      </c>
      <c r="I196" s="46">
        <f>IF('C. Define CD Response'!I196="","",'C. Define CD Response'!I196)</f>
      </c>
      <c r="J196" s="14"/>
      <c r="K196" s="158"/>
      <c r="L196" s="159"/>
    </row>
    <row r="197" spans="2:12" s="16" customFormat="1" ht="63.75" customHeight="1" outlineLevel="1">
      <c r="B197" s="123"/>
      <c r="C197" s="125" t="str">
        <f>IF(' A. Assess Capacity'!L197="","",' A. Assess Capacity'!L197)</f>
        <v>Does the organisation have the capacity to monitor and evaluate access to and availability of information, knowledge and technology for its employees and clients?</v>
      </c>
      <c r="D197" s="83"/>
      <c r="E197" s="147">
        <f>IF(' A. Assess Capacity'!N197="","",' A. Assess Capacity'!N197)</f>
      </c>
      <c r="F197" s="146">
        <f>IF(' A. Assess Capacity'!O197="","",' A. Assess Capacity'!O197)</f>
      </c>
      <c r="G197" s="15"/>
      <c r="H197" s="48">
        <f>IF('C. Define CD Response'!H197="","",'C. Define CD Response'!H197)</f>
      </c>
      <c r="I197" s="46">
        <f>IF('C. Define CD Response'!I197="","",'C. Define CD Response'!I197)</f>
      </c>
      <c r="J197" s="14"/>
      <c r="K197" s="158"/>
      <c r="L197" s="159"/>
    </row>
    <row r="198" spans="2:12" s="16" customFormat="1" ht="12.75" outlineLevel="1">
      <c r="B198" s="123"/>
      <c r="C198" s="125">
        <f>IF(' A. Assess Capacity'!L198="","",' A. Assess Capacity'!L198)</f>
      </c>
      <c r="D198" s="83"/>
      <c r="E198" s="147">
        <f>IF(' A. Assess Capacity'!N198="","",' A. Assess Capacity'!N198)</f>
      </c>
      <c r="F198" s="146">
        <f>IF(' A. Assess Capacity'!O198="","",' A. Assess Capacity'!O198)</f>
      </c>
      <c r="G198" s="15"/>
      <c r="H198" s="48">
        <f>IF('C. Define CD Response'!H198="","",'C. Define CD Response'!H198)</f>
      </c>
      <c r="I198" s="46">
        <f>IF('C. Define CD Response'!I198="","",'C. Define CD Response'!I198)</f>
      </c>
      <c r="J198" s="14"/>
      <c r="K198" s="158"/>
      <c r="L198" s="159"/>
    </row>
    <row r="199" spans="2:12" s="16" customFormat="1" ht="12.75" outlineLevel="1">
      <c r="B199" s="123"/>
      <c r="C199" s="125">
        <f>IF(' A. Assess Capacity'!L199="","",' A. Assess Capacity'!L199)</f>
      </c>
      <c r="D199" s="83"/>
      <c r="E199" s="147">
        <f>IF(' A. Assess Capacity'!N199="","",' A. Assess Capacity'!N199)</f>
      </c>
      <c r="F199" s="146">
        <f>IF(' A. Assess Capacity'!O199="","",' A. Assess Capacity'!O199)</f>
      </c>
      <c r="G199" s="15"/>
      <c r="H199" s="48">
        <f>IF('C. Define CD Response'!H199="","",'C. Define CD Response'!H199)</f>
      </c>
      <c r="I199" s="46">
        <f>IF('C. Define CD Response'!I199="","",'C. Define CD Response'!I199)</f>
      </c>
      <c r="J199" s="14"/>
      <c r="K199" s="158"/>
      <c r="L199" s="159"/>
    </row>
    <row r="200" spans="2:12" s="16" customFormat="1" ht="12.75" outlineLevel="1">
      <c r="B200" s="123"/>
      <c r="C200" s="125">
        <f>IF(' A. Assess Capacity'!L200="","",' A. Assess Capacity'!L200)</f>
      </c>
      <c r="D200" s="83"/>
      <c r="E200" s="147">
        <f>IF(' A. Assess Capacity'!N200="","",' A. Assess Capacity'!N200)</f>
      </c>
      <c r="F200" s="146">
        <f>IF(' A. Assess Capacity'!O200="","",' A. Assess Capacity'!O200)</f>
      </c>
      <c r="G200" s="15"/>
      <c r="H200" s="48">
        <f>IF('C. Define CD Response'!H200="","",'C. Define CD Response'!H200)</f>
      </c>
      <c r="I200" s="46">
        <f>IF('C. Define CD Response'!I200="","",'C. Define CD Response'!I200)</f>
      </c>
      <c r="J200" s="14"/>
      <c r="K200" s="158"/>
      <c r="L200" s="159"/>
    </row>
    <row r="201" spans="2:12" s="16" customFormat="1" ht="12.75" outlineLevel="1">
      <c r="B201" s="123"/>
      <c r="C201" s="125">
        <f>IF(' A. Assess Capacity'!L201="","",' A. Assess Capacity'!L201)</f>
      </c>
      <c r="D201" s="83"/>
      <c r="E201" s="147">
        <f>IF(' A. Assess Capacity'!N201="","",' A. Assess Capacity'!N201)</f>
      </c>
      <c r="F201" s="146">
        <f>IF(' A. Assess Capacity'!O201="","",' A. Assess Capacity'!O201)</f>
      </c>
      <c r="G201" s="15"/>
      <c r="H201" s="48">
        <f>IF('C. Define CD Response'!H201="","",'C. Define CD Response'!H201)</f>
      </c>
      <c r="I201" s="46">
        <f>IF('C. Define CD Response'!I201="","",'C. Define CD Response'!I201)</f>
      </c>
      <c r="J201" s="14"/>
      <c r="K201" s="158"/>
      <c r="L201" s="159"/>
    </row>
    <row r="202" spans="2:12" s="16" customFormat="1" ht="13.5" outlineLevel="1" thickBot="1">
      <c r="B202" s="126"/>
      <c r="C202" s="127">
        <f>IF(' A. Assess Capacity'!L202="","",' A. Assess Capacity'!L202)</f>
      </c>
      <c r="D202" s="83"/>
      <c r="E202" s="148">
        <f>IF(' A. Assess Capacity'!N202="","",' A. Assess Capacity'!N202)</f>
      </c>
      <c r="F202" s="146">
        <f>IF(' A. Assess Capacity'!O202="","",' A. Assess Capacity'!O202)</f>
      </c>
      <c r="G202" s="15"/>
      <c r="H202" s="50">
        <f>IF('C. Define CD Response'!H202="","",'C. Define CD Response'!H202)</f>
      </c>
      <c r="I202" s="51">
        <f>IF('C. Define CD Response'!I202="","",'C. Define CD Response'!I202)</f>
      </c>
      <c r="J202" s="14"/>
      <c r="K202" s="158"/>
      <c r="L202" s="159"/>
    </row>
    <row r="203" spans="2:6" ht="12.75">
      <c r="B203" s="52"/>
      <c r="C203" s="52"/>
      <c r="D203" s="52"/>
      <c r="E203" s="56"/>
      <c r="F203" s="56"/>
    </row>
    <row r="204" spans="2:6" ht="13.5" thickBot="1">
      <c r="B204" s="52"/>
      <c r="C204" s="52"/>
      <c r="D204" s="52"/>
      <c r="E204" s="56"/>
      <c r="F204" s="56"/>
    </row>
    <row r="205" spans="2:12" ht="12.75">
      <c r="B205" s="109" t="s">
        <v>4</v>
      </c>
      <c r="C205" s="63"/>
      <c r="D205" s="64"/>
      <c r="E205" s="110"/>
      <c r="F205" s="110"/>
      <c r="G205" s="17"/>
      <c r="H205" s="9"/>
      <c r="I205" s="9"/>
      <c r="L205" s="14"/>
    </row>
    <row r="206" spans="2:12" ht="26.25" thickBot="1">
      <c r="B206" s="167" t="str">
        <f>' A. Assess Capacity'!K206</f>
        <v>Inclusion, Participation, Equity and Empowerment</v>
      </c>
      <c r="C206" s="64"/>
      <c r="D206" s="64"/>
      <c r="E206" s="110"/>
      <c r="F206" s="110"/>
      <c r="G206" s="17"/>
      <c r="H206" s="9"/>
      <c r="I206" s="9"/>
      <c r="L206" s="14"/>
    </row>
    <row r="207" spans="2:9" ht="13.5" thickBot="1">
      <c r="B207" s="63"/>
      <c r="C207" s="64"/>
      <c r="D207" s="64"/>
      <c r="E207" s="110"/>
      <c r="F207" s="110"/>
      <c r="G207" s="17"/>
      <c r="H207" s="9"/>
      <c r="I207" s="9"/>
    </row>
    <row r="208" spans="2:12" ht="12.75">
      <c r="B208" s="109" t="s">
        <v>3</v>
      </c>
      <c r="C208" s="64"/>
      <c r="D208" s="64"/>
      <c r="E208" s="110"/>
      <c r="F208" s="110"/>
      <c r="G208" s="17"/>
      <c r="H208" s="9"/>
      <c r="I208" s="9"/>
      <c r="K208" s="106" t="s">
        <v>73</v>
      </c>
      <c r="L208" s="14"/>
    </row>
    <row r="209" spans="2:12" ht="13.5" thickBot="1">
      <c r="B209" s="111" t="str">
        <f>' A. Assess Capacity'!K209</f>
        <v>Enabling Environment</v>
      </c>
      <c r="C209" s="64"/>
      <c r="D209" s="64"/>
      <c r="E209" s="110"/>
      <c r="F209" s="110"/>
      <c r="G209" s="17"/>
      <c r="H209" s="9"/>
      <c r="I209" s="9"/>
      <c r="K209" t="s">
        <v>74</v>
      </c>
      <c r="L209" s="14"/>
    </row>
    <row r="210" spans="2:12" ht="13.5" thickBot="1">
      <c r="B210" s="112"/>
      <c r="C210" s="69"/>
      <c r="D210" s="69"/>
      <c r="E210" s="78"/>
      <c r="F210" s="78"/>
      <c r="G210" s="15"/>
      <c r="H210" s="9"/>
      <c r="I210" s="9"/>
      <c r="K210" t="s">
        <v>75</v>
      </c>
      <c r="L210" s="14"/>
    </row>
    <row r="211" spans="2:12" ht="12.75">
      <c r="B211" s="109" t="s">
        <v>7</v>
      </c>
      <c r="C211" s="64"/>
      <c r="D211" s="70"/>
      <c r="E211" s="113"/>
      <c r="F211" s="113"/>
      <c r="G211" s="16"/>
      <c r="H211" s="9"/>
      <c r="I211" s="9"/>
      <c r="K211" t="s">
        <v>76</v>
      </c>
      <c r="L211" s="14"/>
    </row>
    <row r="212" spans="2:12" ht="13.5" thickBot="1">
      <c r="B212" s="114">
        <f>' A. Assess Capacity'!K212</f>
      </c>
      <c r="C212" s="58"/>
      <c r="D212" s="69"/>
      <c r="E212" s="78"/>
      <c r="F212" s="78"/>
      <c r="G212" s="15"/>
      <c r="H212" s="9"/>
      <c r="I212" s="9"/>
      <c r="L212" s="14"/>
    </row>
    <row r="213" spans="2:12" ht="13.5" thickBot="1">
      <c r="B213" s="60"/>
      <c r="C213" s="60"/>
      <c r="D213" s="69"/>
      <c r="E213" s="78"/>
      <c r="F213" s="78"/>
      <c r="G213" s="15"/>
      <c r="H213" s="9"/>
      <c r="I213" s="9"/>
      <c r="L213" s="14"/>
    </row>
    <row r="214" spans="2:12" ht="44.25" customHeight="1" thickBot="1">
      <c r="B214" s="236" t="s">
        <v>35</v>
      </c>
      <c r="C214" s="238"/>
      <c r="D214" s="72"/>
      <c r="E214" s="236" t="s">
        <v>30</v>
      </c>
      <c r="F214" s="238"/>
      <c r="G214" s="13"/>
      <c r="H214" s="265" t="s">
        <v>99</v>
      </c>
      <c r="I214" s="266"/>
      <c r="K214" s="32" t="s">
        <v>101</v>
      </c>
      <c r="L214" s="13"/>
    </row>
    <row r="215" spans="2:12" s="9" customFormat="1" ht="7.5" customHeight="1" thickBot="1">
      <c r="B215" s="116"/>
      <c r="C215" s="72"/>
      <c r="D215" s="72"/>
      <c r="E215" s="73"/>
      <c r="F215" s="73"/>
      <c r="G215" s="13"/>
      <c r="H215" s="41"/>
      <c r="I215" s="42"/>
      <c r="J215" s="13"/>
      <c r="L215" s="14"/>
    </row>
    <row r="216" spans="2:12" ht="26.25" customHeight="1" thickBot="1">
      <c r="B216" s="118" t="s">
        <v>86</v>
      </c>
      <c r="C216" s="119" t="s">
        <v>33</v>
      </c>
      <c r="D216" s="72"/>
      <c r="E216" s="213" t="s">
        <v>95</v>
      </c>
      <c r="F216" s="215" t="s">
        <v>84</v>
      </c>
      <c r="G216" s="13"/>
      <c r="H216" s="32" t="s">
        <v>34</v>
      </c>
      <c r="I216" s="32" t="s">
        <v>80</v>
      </c>
      <c r="J216" s="27"/>
      <c r="K216" s="20"/>
      <c r="L216" s="12"/>
    </row>
    <row r="217" spans="1:12" s="9" customFormat="1" ht="12.75">
      <c r="A217" s="14"/>
      <c r="B217" s="120"/>
      <c r="C217" s="121"/>
      <c r="D217" s="69"/>
      <c r="E217" s="122"/>
      <c r="F217" s="78"/>
      <c r="G217" s="15"/>
      <c r="H217" s="47"/>
      <c r="I217" s="45"/>
      <c r="J217" s="14"/>
      <c r="K217" s="8"/>
      <c r="L217" s="12"/>
    </row>
    <row r="218" spans="2:12" s="16" customFormat="1" ht="12.75">
      <c r="B218" s="123" t="s">
        <v>93</v>
      </c>
      <c r="C218" s="124"/>
      <c r="D218" s="83"/>
      <c r="E218" s="146">
        <f>IF(' A. Assess Capacity'!N218="","",' A. Assess Capacity'!N218)</f>
      </c>
      <c r="F218" s="146">
        <f>IF(' A. Assess Capacity'!O218="","",' A. Assess Capacity'!O218)</f>
      </c>
      <c r="G218" s="3"/>
      <c r="H218" s="48">
        <f>IF('C. Define CD Response'!H218="","",'C. Define CD Response'!H218)</f>
      </c>
      <c r="I218" s="46">
        <f>IF('C. Define CD Response'!I218="","",'C. Define CD Response'!I218)</f>
      </c>
      <c r="J218" s="12"/>
      <c r="K218" s="156"/>
      <c r="L218" s="157"/>
    </row>
    <row r="219" spans="2:12" s="16" customFormat="1" ht="51" customHeight="1" outlineLevel="1">
      <c r="B219" s="123"/>
      <c r="C219" s="125" t="str">
        <f>IF(' A. Assess Capacity'!L219="","",' A. Assess Capacity'!L219)</f>
        <v>Do authorities have the capacity to enable broad-based and meaningful public participation throughout the process of creating national and/or local development plans?</v>
      </c>
      <c r="D219" s="83"/>
      <c r="E219" s="147">
        <f>IF(' A. Assess Capacity'!N219="","",' A. Assess Capacity'!N219)</f>
      </c>
      <c r="F219" s="146">
        <f>IF(' A. Assess Capacity'!O219="","",' A. Assess Capacity'!O219)</f>
      </c>
      <c r="G219" s="3"/>
      <c r="H219" s="48">
        <f>IF('C. Define CD Response'!H219="","",'C. Define CD Response'!H219)</f>
      </c>
      <c r="I219" s="46">
        <f>IF('C. Define CD Response'!I219="","",'C. Define CD Response'!I219)</f>
      </c>
      <c r="J219" s="12"/>
      <c r="K219" s="156"/>
      <c r="L219" s="157"/>
    </row>
    <row r="220" spans="2:12" s="16" customFormat="1" ht="12.75" outlineLevel="1">
      <c r="B220" s="123"/>
      <c r="C220" s="125">
        <f>IF(' A. Assess Capacity'!L220="","",' A. Assess Capacity'!L220)</f>
      </c>
      <c r="D220" s="83"/>
      <c r="E220" s="147">
        <f>IF(' A. Assess Capacity'!N220="","",' A. Assess Capacity'!N220)</f>
      </c>
      <c r="F220" s="146">
        <f>IF(' A. Assess Capacity'!O220="","",' A. Assess Capacity'!O220)</f>
      </c>
      <c r="G220" s="3"/>
      <c r="H220" s="48">
        <f>IF('C. Define CD Response'!H220="","",'C. Define CD Response'!H220)</f>
      </c>
      <c r="I220" s="46">
        <f>IF('C. Define CD Response'!I220="","",'C. Define CD Response'!I220)</f>
      </c>
      <c r="J220" s="12"/>
      <c r="K220" s="156"/>
      <c r="L220" s="157"/>
    </row>
    <row r="221" spans="2:12" s="16" customFormat="1" ht="12.75" outlineLevel="1">
      <c r="B221" s="123"/>
      <c r="C221" s="125">
        <f>IF(' A. Assess Capacity'!L221="","",' A. Assess Capacity'!L221)</f>
      </c>
      <c r="D221" s="83"/>
      <c r="E221" s="147">
        <f>IF(' A. Assess Capacity'!N221="","",' A. Assess Capacity'!N221)</f>
      </c>
      <c r="F221" s="146">
        <f>IF(' A. Assess Capacity'!O221="","",' A. Assess Capacity'!O221)</f>
      </c>
      <c r="G221" s="3"/>
      <c r="H221" s="48">
        <f>IF('C. Define CD Response'!H221="","",'C. Define CD Response'!H221)</f>
      </c>
      <c r="I221" s="46">
        <f>IF('C. Define CD Response'!I221="","",'C. Define CD Response'!I221)</f>
      </c>
      <c r="J221" s="12"/>
      <c r="K221" s="156"/>
      <c r="L221" s="157"/>
    </row>
    <row r="222" spans="2:12" s="16" customFormat="1" ht="12.75" outlineLevel="1">
      <c r="B222" s="123"/>
      <c r="C222" s="125">
        <f>IF(' A. Assess Capacity'!L222="","",' A. Assess Capacity'!L222)</f>
      </c>
      <c r="D222" s="83"/>
      <c r="E222" s="147">
        <f>IF(' A. Assess Capacity'!N222="","",' A. Assess Capacity'!N222)</f>
      </c>
      <c r="F222" s="146">
        <f>IF(' A. Assess Capacity'!O222="","",' A. Assess Capacity'!O222)</f>
      </c>
      <c r="G222" s="3"/>
      <c r="H222" s="48">
        <f>IF('C. Define CD Response'!H222="","",'C. Define CD Response'!H222)</f>
      </c>
      <c r="I222" s="46">
        <f>IF('C. Define CD Response'!I222="","",'C. Define CD Response'!I222)</f>
      </c>
      <c r="J222" s="12"/>
      <c r="K222" s="156"/>
      <c r="L222" s="157"/>
    </row>
    <row r="223" spans="2:12" s="16" customFormat="1" ht="12.75" outlineLevel="1">
      <c r="B223" s="123"/>
      <c r="C223" s="125">
        <f>IF(' A. Assess Capacity'!L223="","",' A. Assess Capacity'!L223)</f>
      </c>
      <c r="D223" s="83"/>
      <c r="E223" s="147">
        <f>IF(' A. Assess Capacity'!N223="","",' A. Assess Capacity'!N223)</f>
      </c>
      <c r="F223" s="146">
        <f>IF(' A. Assess Capacity'!O223="","",' A. Assess Capacity'!O223)</f>
      </c>
      <c r="G223" s="3"/>
      <c r="H223" s="48">
        <f>IF('C. Define CD Response'!H223="","",'C. Define CD Response'!H223)</f>
      </c>
      <c r="I223" s="46">
        <f>IF('C. Define CD Response'!I223="","",'C. Define CD Response'!I223)</f>
      </c>
      <c r="J223" s="12"/>
      <c r="K223" s="156"/>
      <c r="L223" s="157"/>
    </row>
    <row r="224" spans="2:12" s="16" customFormat="1" ht="12.75" outlineLevel="1">
      <c r="B224" s="123"/>
      <c r="C224" s="125">
        <f>IF(' A. Assess Capacity'!L224="","",' A. Assess Capacity'!L224)</f>
      </c>
      <c r="D224" s="83"/>
      <c r="E224" s="147">
        <f>IF(' A. Assess Capacity'!N224="","",' A. Assess Capacity'!N224)</f>
      </c>
      <c r="F224" s="146">
        <f>IF(' A. Assess Capacity'!O224="","",' A. Assess Capacity'!O224)</f>
      </c>
      <c r="G224" s="3"/>
      <c r="H224" s="48">
        <f>IF('C. Define CD Response'!H224="","",'C. Define CD Response'!H224)</f>
      </c>
      <c r="I224" s="46">
        <f>IF('C. Define CD Response'!I224="","",'C. Define CD Response'!I224)</f>
      </c>
      <c r="J224" s="12"/>
      <c r="K224" s="156"/>
      <c r="L224" s="157"/>
    </row>
    <row r="225" spans="2:12" s="16" customFormat="1" ht="25.5">
      <c r="B225" s="123" t="s">
        <v>94</v>
      </c>
      <c r="C225" s="124"/>
      <c r="D225" s="83"/>
      <c r="E225" s="146">
        <f>IF(' A. Assess Capacity'!N225="","",' A. Assess Capacity'!N225)</f>
      </c>
      <c r="F225" s="146">
        <f>IF(' A. Assess Capacity'!O225="","",' A. Assess Capacity'!O225)</f>
      </c>
      <c r="G225" s="4"/>
      <c r="H225" s="48">
        <f>IF('C. Define CD Response'!H225="","",'C. Define CD Response'!H225)</f>
      </c>
      <c r="I225" s="46">
        <f>IF('C. Define CD Response'!I225="","",'C. Define CD Response'!I225)</f>
      </c>
      <c r="J225" s="14"/>
      <c r="K225" s="158"/>
      <c r="L225" s="159"/>
    </row>
    <row r="226" spans="2:12" s="16" customFormat="1" ht="89.25" customHeight="1" outlineLevel="1">
      <c r="B226" s="123"/>
      <c r="C226" s="125" t="str">
        <f>IF(' A. Assess Capacity'!L226="","",' A. Assess Capacity'!L226)</f>
        <v>Do authorities have the capacity to ensure decentralization and encourage involvement of civil society, private sector, donors and other development agents throughout the process of developing policies and strategies?
Do authorities have the capacity to translate the findings of this analysis into a long-term, shared, vision for knowledge generation and retention through education, training and learning? 
</v>
      </c>
      <c r="D226" s="83"/>
      <c r="E226" s="147">
        <f>IF(' A. Assess Capacity'!N226="","",' A. Assess Capacity'!N226)</f>
      </c>
      <c r="F226" s="146">
        <f>IF(' A. Assess Capacity'!O226="","",' A. Assess Capacity'!O226)</f>
      </c>
      <c r="G226" s="4"/>
      <c r="H226" s="48">
        <f>IF('C. Define CD Response'!H226="","",'C. Define CD Response'!H226)</f>
      </c>
      <c r="I226" s="46">
        <f>IF('C. Define CD Response'!I226="","",'C. Define CD Response'!I226)</f>
      </c>
      <c r="J226" s="14"/>
      <c r="K226" s="158"/>
      <c r="L226" s="159"/>
    </row>
    <row r="227" spans="2:12" s="16" customFormat="1" ht="12.75" outlineLevel="1">
      <c r="B227" s="123"/>
      <c r="C227" s="125">
        <f>IF(' A. Assess Capacity'!L227="","",' A. Assess Capacity'!L227)</f>
      </c>
      <c r="D227" s="83"/>
      <c r="E227" s="147">
        <f>IF(' A. Assess Capacity'!N227="","",' A. Assess Capacity'!N227)</f>
      </c>
      <c r="F227" s="146">
        <f>IF(' A. Assess Capacity'!O227="","",' A. Assess Capacity'!O227)</f>
      </c>
      <c r="G227" s="4"/>
      <c r="H227" s="48">
        <f>IF('C. Define CD Response'!H227="","",'C. Define CD Response'!H227)</f>
      </c>
      <c r="I227" s="46">
        <f>IF('C. Define CD Response'!I227="","",'C. Define CD Response'!I227)</f>
      </c>
      <c r="J227" s="14"/>
      <c r="K227" s="158"/>
      <c r="L227" s="159"/>
    </row>
    <row r="228" spans="2:12" s="16" customFormat="1" ht="12.75" outlineLevel="1">
      <c r="B228" s="123"/>
      <c r="C228" s="125">
        <f>IF(' A. Assess Capacity'!L228="","",' A. Assess Capacity'!L228)</f>
      </c>
      <c r="D228" s="83"/>
      <c r="E228" s="147">
        <f>IF(' A. Assess Capacity'!N228="","",' A. Assess Capacity'!N228)</f>
      </c>
      <c r="F228" s="146">
        <f>IF(' A. Assess Capacity'!O228="","",' A. Assess Capacity'!O228)</f>
      </c>
      <c r="G228" s="4"/>
      <c r="H228" s="48">
        <f>IF('C. Define CD Response'!H228="","",'C. Define CD Response'!H228)</f>
      </c>
      <c r="I228" s="46">
        <f>IF('C. Define CD Response'!I228="","",'C. Define CD Response'!I228)</f>
      </c>
      <c r="J228" s="14"/>
      <c r="K228" s="158"/>
      <c r="L228" s="159"/>
    </row>
    <row r="229" spans="2:12" s="16" customFormat="1" ht="12.75" outlineLevel="1">
      <c r="B229" s="123"/>
      <c r="C229" s="125">
        <f>IF(' A. Assess Capacity'!L229="","",' A. Assess Capacity'!L229)</f>
      </c>
      <c r="D229" s="83"/>
      <c r="E229" s="147">
        <f>IF(' A. Assess Capacity'!N229="","",' A. Assess Capacity'!N229)</f>
      </c>
      <c r="F229" s="146">
        <f>IF(' A. Assess Capacity'!O229="","",' A. Assess Capacity'!O229)</f>
      </c>
      <c r="G229" s="4"/>
      <c r="H229" s="48">
        <f>IF('C. Define CD Response'!H229="","",'C. Define CD Response'!H229)</f>
      </c>
      <c r="I229" s="46">
        <f>IF('C. Define CD Response'!I229="","",'C. Define CD Response'!I229)</f>
      </c>
      <c r="J229" s="14"/>
      <c r="K229" s="158"/>
      <c r="L229" s="159"/>
    </row>
    <row r="230" spans="2:12" s="16" customFormat="1" ht="12.75" outlineLevel="1">
      <c r="B230" s="123"/>
      <c r="C230" s="125">
        <f>IF(' A. Assess Capacity'!L230="","",' A. Assess Capacity'!L230)</f>
      </c>
      <c r="D230" s="83"/>
      <c r="E230" s="147">
        <f>IF(' A. Assess Capacity'!N230="","",' A. Assess Capacity'!N230)</f>
      </c>
      <c r="F230" s="146">
        <f>IF(' A. Assess Capacity'!O230="","",' A. Assess Capacity'!O230)</f>
      </c>
      <c r="G230" s="4"/>
      <c r="H230" s="48">
        <f>IF('C. Define CD Response'!H230="","",'C. Define CD Response'!H230)</f>
      </c>
      <c r="I230" s="46">
        <f>IF('C. Define CD Response'!I230="","",'C. Define CD Response'!I230)</f>
      </c>
      <c r="J230" s="14"/>
      <c r="K230" s="158"/>
      <c r="L230" s="159"/>
    </row>
    <row r="231" spans="2:12" s="16" customFormat="1" ht="12.75" outlineLevel="1">
      <c r="B231" s="123"/>
      <c r="C231" s="125">
        <f>IF(' A. Assess Capacity'!L231="","",' A. Assess Capacity'!L231)</f>
      </c>
      <c r="D231" s="83"/>
      <c r="E231" s="147">
        <f>IF(' A. Assess Capacity'!N231="","",' A. Assess Capacity'!N231)</f>
      </c>
      <c r="F231" s="146">
        <f>IF(' A. Assess Capacity'!O231="","",' A. Assess Capacity'!O231)</f>
      </c>
      <c r="G231" s="4"/>
      <c r="H231" s="48">
        <f>IF('C. Define CD Response'!H231="","",'C. Define CD Response'!H231)</f>
      </c>
      <c r="I231" s="46">
        <f>IF('C. Define CD Response'!I231="","",'C. Define CD Response'!I231)</f>
      </c>
      <c r="J231" s="14"/>
      <c r="K231" s="158"/>
      <c r="L231" s="159"/>
    </row>
    <row r="232" spans="2:12" s="16" customFormat="1" ht="12.75">
      <c r="B232" s="123" t="s">
        <v>88</v>
      </c>
      <c r="C232" s="124"/>
      <c r="D232" s="83"/>
      <c r="E232" s="146">
        <f>IF(' A. Assess Capacity'!N232="","",' A. Assess Capacity'!N232)</f>
      </c>
      <c r="F232" s="146">
        <f>IF(' A. Assess Capacity'!O232="","",' A. Assess Capacity'!O232)</f>
      </c>
      <c r="G232" s="4"/>
      <c r="H232" s="48">
        <f>IF('C. Define CD Response'!H232="","",'C. Define CD Response'!H232)</f>
      </c>
      <c r="I232" s="46">
        <f>IF('C. Define CD Response'!I232="","",'C. Define CD Response'!I232)</f>
      </c>
      <c r="J232" s="14"/>
      <c r="K232" s="158"/>
      <c r="L232" s="159"/>
    </row>
    <row r="233" spans="2:12" s="16" customFormat="1" ht="51" customHeight="1" outlineLevel="1">
      <c r="B233" s="123"/>
      <c r="C233" s="125" t="str">
        <f>IF(' A. Assess Capacity'!L233="","",' A. Assess Capacity'!L233)</f>
        <v>Do authorities have the capacity to ensure public participation in budgeting and management of resources for equitable delivery of services and empowerment of the poor?</v>
      </c>
      <c r="D233" s="83"/>
      <c r="E233" s="147">
        <f>IF(' A. Assess Capacity'!N233="","",' A. Assess Capacity'!N233)</f>
      </c>
      <c r="F233" s="146">
        <f>IF(' A. Assess Capacity'!O233="","",' A. Assess Capacity'!O233)</f>
      </c>
      <c r="G233" s="4"/>
      <c r="H233" s="48">
        <f>IF('C. Define CD Response'!H233="","",'C. Define CD Response'!H233)</f>
      </c>
      <c r="I233" s="46">
        <f>IF('C. Define CD Response'!I233="","",'C. Define CD Response'!I233)</f>
      </c>
      <c r="J233" s="14"/>
      <c r="K233" s="158"/>
      <c r="L233" s="159"/>
    </row>
    <row r="234" spans="2:12" s="16" customFormat="1" ht="12.75" outlineLevel="1">
      <c r="B234" s="123"/>
      <c r="C234" s="125">
        <f>IF(' A. Assess Capacity'!L234="","",' A. Assess Capacity'!L234)</f>
      </c>
      <c r="D234" s="83"/>
      <c r="E234" s="147">
        <f>IF(' A. Assess Capacity'!N234="","",' A. Assess Capacity'!N234)</f>
      </c>
      <c r="F234" s="146">
        <f>IF(' A. Assess Capacity'!O234="","",' A. Assess Capacity'!O234)</f>
      </c>
      <c r="G234" s="4"/>
      <c r="H234" s="48">
        <f>IF('C. Define CD Response'!H234="","",'C. Define CD Response'!H234)</f>
      </c>
      <c r="I234" s="46">
        <f>IF('C. Define CD Response'!I234="","",'C. Define CD Response'!I234)</f>
      </c>
      <c r="J234" s="14"/>
      <c r="K234" s="158"/>
      <c r="L234" s="159"/>
    </row>
    <row r="235" spans="2:12" s="16" customFormat="1" ht="12.75" outlineLevel="1">
      <c r="B235" s="123"/>
      <c r="C235" s="125">
        <f>IF(' A. Assess Capacity'!L235="","",' A. Assess Capacity'!L235)</f>
      </c>
      <c r="D235" s="83"/>
      <c r="E235" s="147">
        <f>IF(' A. Assess Capacity'!N235="","",' A. Assess Capacity'!N235)</f>
      </c>
      <c r="F235" s="146">
        <f>IF(' A. Assess Capacity'!O235="","",' A. Assess Capacity'!O235)</f>
      </c>
      <c r="G235" s="4"/>
      <c r="H235" s="48">
        <f>IF('C. Define CD Response'!H235="","",'C. Define CD Response'!H235)</f>
      </c>
      <c r="I235" s="46">
        <f>IF('C. Define CD Response'!I235="","",'C. Define CD Response'!I235)</f>
      </c>
      <c r="J235" s="14"/>
      <c r="K235" s="158"/>
      <c r="L235" s="159"/>
    </row>
    <row r="236" spans="2:12" s="16" customFormat="1" ht="12.75" outlineLevel="1">
      <c r="B236" s="123"/>
      <c r="C236" s="125">
        <f>IF(' A. Assess Capacity'!L236="","",' A. Assess Capacity'!L236)</f>
      </c>
      <c r="D236" s="83"/>
      <c r="E236" s="147">
        <f>IF(' A. Assess Capacity'!N236="","",' A. Assess Capacity'!N236)</f>
      </c>
      <c r="F236" s="146">
        <f>IF(' A. Assess Capacity'!O236="","",' A. Assess Capacity'!O236)</f>
      </c>
      <c r="G236" s="4"/>
      <c r="H236" s="48">
        <f>IF('C. Define CD Response'!H236="","",'C. Define CD Response'!H236)</f>
      </c>
      <c r="I236" s="46">
        <f>IF('C. Define CD Response'!I236="","",'C. Define CD Response'!I236)</f>
      </c>
      <c r="J236" s="14"/>
      <c r="K236" s="158"/>
      <c r="L236" s="159"/>
    </row>
    <row r="237" spans="2:12" s="16" customFormat="1" ht="12.75" outlineLevel="1">
      <c r="B237" s="123"/>
      <c r="C237" s="125">
        <f>IF(' A. Assess Capacity'!L237="","",' A. Assess Capacity'!L237)</f>
      </c>
      <c r="D237" s="83"/>
      <c r="E237" s="147">
        <f>IF(' A. Assess Capacity'!N237="","",' A. Assess Capacity'!N237)</f>
      </c>
      <c r="F237" s="146">
        <f>IF(' A. Assess Capacity'!O237="","",' A. Assess Capacity'!O237)</f>
      </c>
      <c r="G237" s="4"/>
      <c r="H237" s="48">
        <f>IF('C. Define CD Response'!H237="","",'C. Define CD Response'!H237)</f>
      </c>
      <c r="I237" s="46">
        <f>IF('C. Define CD Response'!I237="","",'C. Define CD Response'!I237)</f>
      </c>
      <c r="J237" s="14"/>
      <c r="K237" s="158"/>
      <c r="L237" s="159"/>
    </row>
    <row r="238" spans="2:12" s="16" customFormat="1" ht="12.75" outlineLevel="1">
      <c r="B238" s="123"/>
      <c r="C238" s="125">
        <f>IF(' A. Assess Capacity'!L238="","",' A. Assess Capacity'!L238)</f>
      </c>
      <c r="D238" s="83"/>
      <c r="E238" s="147">
        <f>IF(' A. Assess Capacity'!N238="","",' A. Assess Capacity'!N238)</f>
      </c>
      <c r="F238" s="146">
        <f>IF(' A. Assess Capacity'!O238="","",' A. Assess Capacity'!O238)</f>
      </c>
      <c r="G238" s="4"/>
      <c r="H238" s="48">
        <f>IF('C. Define CD Response'!H238="","",'C. Define CD Response'!H238)</f>
      </c>
      <c r="I238" s="46">
        <f>IF('C. Define CD Response'!I238="","",'C. Define CD Response'!I238)</f>
      </c>
      <c r="J238" s="14"/>
      <c r="K238" s="158"/>
      <c r="L238" s="159"/>
    </row>
    <row r="239" spans="2:12" s="16" customFormat="1" ht="12.75">
      <c r="B239" s="123" t="s">
        <v>12</v>
      </c>
      <c r="C239" s="124"/>
      <c r="D239" s="83"/>
      <c r="E239" s="146">
        <f>IF(' A. Assess Capacity'!N239="","",' A. Assess Capacity'!N239)</f>
      </c>
      <c r="F239" s="146">
        <f>IF(' A. Assess Capacity'!O239="","",' A. Assess Capacity'!O239)</f>
      </c>
      <c r="G239" s="3"/>
      <c r="H239" s="48">
        <f>IF('C. Define CD Response'!H239="","",'C. Define CD Response'!H239)</f>
      </c>
      <c r="I239" s="46">
        <f>IF('C. Define CD Response'!I239="","",'C. Define CD Response'!I239)</f>
      </c>
      <c r="J239" s="14"/>
      <c r="K239" s="158"/>
      <c r="L239" s="159"/>
    </row>
    <row r="240" spans="2:12" s="16" customFormat="1" ht="63.75" customHeight="1" outlineLevel="1">
      <c r="B240" s="123"/>
      <c r="C240" s="125" t="str">
        <f>IF(' A. Assess Capacity'!L240="","",' A. Assess Capacity'!L240)</f>
        <v>Do authorities have the capacity to implement and manage programmes, projects and mechanisms to ensure meaningful and systematic participation of the poor and the marginalized groups at all stages of the national planning process?</v>
      </c>
      <c r="D240" s="83"/>
      <c r="E240" s="147">
        <f>IF(' A. Assess Capacity'!N240="","",' A. Assess Capacity'!N240)</f>
      </c>
      <c r="F240" s="146">
        <f>IF(' A. Assess Capacity'!O240="","",' A. Assess Capacity'!O240)</f>
      </c>
      <c r="G240" s="3"/>
      <c r="H240" s="48">
        <f>IF('C. Define CD Response'!H240="","",'C. Define CD Response'!H240)</f>
      </c>
      <c r="I240" s="46">
        <f>IF('C. Define CD Response'!I240="","",'C. Define CD Response'!I240)</f>
      </c>
      <c r="J240" s="14"/>
      <c r="K240" s="158"/>
      <c r="L240" s="159"/>
    </row>
    <row r="241" spans="2:12" s="16" customFormat="1" ht="12.75" outlineLevel="1">
      <c r="B241" s="123"/>
      <c r="C241" s="125">
        <f>IF(' A. Assess Capacity'!L241="","",' A. Assess Capacity'!L241)</f>
      </c>
      <c r="D241" s="83"/>
      <c r="E241" s="147">
        <f>IF(' A. Assess Capacity'!N241="","",' A. Assess Capacity'!N241)</f>
      </c>
      <c r="F241" s="146">
        <f>IF(' A. Assess Capacity'!O241="","",' A. Assess Capacity'!O241)</f>
      </c>
      <c r="G241" s="3"/>
      <c r="H241" s="48">
        <f>IF('C. Define CD Response'!H241="","",'C. Define CD Response'!H241)</f>
      </c>
      <c r="I241" s="46">
        <f>IF('C. Define CD Response'!I241="","",'C. Define CD Response'!I241)</f>
      </c>
      <c r="J241" s="14"/>
      <c r="K241" s="158"/>
      <c r="L241" s="159"/>
    </row>
    <row r="242" spans="2:12" s="16" customFormat="1" ht="12.75" outlineLevel="1">
      <c r="B242" s="123"/>
      <c r="C242" s="125">
        <f>IF(' A. Assess Capacity'!L242="","",' A. Assess Capacity'!L242)</f>
      </c>
      <c r="D242" s="83"/>
      <c r="E242" s="147">
        <f>IF(' A. Assess Capacity'!N242="","",' A. Assess Capacity'!N242)</f>
      </c>
      <c r="F242" s="146">
        <f>IF(' A. Assess Capacity'!O242="","",' A. Assess Capacity'!O242)</f>
      </c>
      <c r="G242" s="3"/>
      <c r="H242" s="48">
        <f>IF('C. Define CD Response'!H242="","",'C. Define CD Response'!H242)</f>
      </c>
      <c r="I242" s="46">
        <f>IF('C. Define CD Response'!I242="","",'C. Define CD Response'!I242)</f>
      </c>
      <c r="J242" s="14"/>
      <c r="K242" s="158"/>
      <c r="L242" s="159"/>
    </row>
    <row r="243" spans="2:12" s="16" customFormat="1" ht="12.75" outlineLevel="1">
      <c r="B243" s="123"/>
      <c r="C243" s="125">
        <f>IF(' A. Assess Capacity'!L243="","",' A. Assess Capacity'!L243)</f>
      </c>
      <c r="D243" s="83"/>
      <c r="E243" s="147">
        <f>IF(' A. Assess Capacity'!N243="","",' A. Assess Capacity'!N243)</f>
      </c>
      <c r="F243" s="146">
        <f>IF(' A. Assess Capacity'!O243="","",' A. Assess Capacity'!O243)</f>
      </c>
      <c r="G243" s="3"/>
      <c r="H243" s="48">
        <f>IF('C. Define CD Response'!H243="","",'C. Define CD Response'!H243)</f>
      </c>
      <c r="I243" s="46">
        <f>IF('C. Define CD Response'!I243="","",'C. Define CD Response'!I243)</f>
      </c>
      <c r="J243" s="14"/>
      <c r="K243" s="158"/>
      <c r="L243" s="159"/>
    </row>
    <row r="244" spans="2:12" s="16" customFormat="1" ht="12.75" outlineLevel="1">
      <c r="B244" s="123"/>
      <c r="C244" s="125">
        <f>IF(' A. Assess Capacity'!L244="","",' A. Assess Capacity'!L244)</f>
      </c>
      <c r="D244" s="83"/>
      <c r="E244" s="147">
        <f>IF(' A. Assess Capacity'!N244="","",' A. Assess Capacity'!N244)</f>
      </c>
      <c r="F244" s="146">
        <f>IF(' A. Assess Capacity'!O244="","",' A. Assess Capacity'!O244)</f>
      </c>
      <c r="G244" s="3"/>
      <c r="H244" s="48">
        <f>IF('C. Define CD Response'!H244="","",'C. Define CD Response'!H244)</f>
      </c>
      <c r="I244" s="46">
        <f>IF('C. Define CD Response'!I244="","",'C. Define CD Response'!I244)</f>
      </c>
      <c r="J244" s="14"/>
      <c r="K244" s="158"/>
      <c r="L244" s="159"/>
    </row>
    <row r="245" spans="2:12" s="16" customFormat="1" ht="12.75" outlineLevel="1">
      <c r="B245" s="123"/>
      <c r="C245" s="125">
        <f>IF(' A. Assess Capacity'!L245="","",' A. Assess Capacity'!L245)</f>
      </c>
      <c r="D245" s="83"/>
      <c r="E245" s="147">
        <f>IF(' A. Assess Capacity'!N245="","",' A. Assess Capacity'!N245)</f>
      </c>
      <c r="F245" s="146">
        <f>IF(' A. Assess Capacity'!O245="","",' A. Assess Capacity'!O245)</f>
      </c>
      <c r="G245" s="3"/>
      <c r="H245" s="48">
        <f>IF('C. Define CD Response'!H245="","",'C. Define CD Response'!H245)</f>
      </c>
      <c r="I245" s="46">
        <f>IF('C. Define CD Response'!I245="","",'C. Define CD Response'!I245)</f>
      </c>
      <c r="J245" s="14"/>
      <c r="K245" s="158"/>
      <c r="L245" s="159"/>
    </row>
    <row r="246" spans="2:12" s="16" customFormat="1" ht="12.75">
      <c r="B246" s="123" t="s">
        <v>91</v>
      </c>
      <c r="C246" s="124"/>
      <c r="D246" s="83"/>
      <c r="E246" s="146">
        <f>IF(' A. Assess Capacity'!N246="","",' A. Assess Capacity'!N246)</f>
      </c>
      <c r="F246" s="146">
        <f>IF(' A. Assess Capacity'!O246="","",' A. Assess Capacity'!O246)</f>
      </c>
      <c r="G246" s="15"/>
      <c r="H246" s="48">
        <f>IF('C. Define CD Response'!H246="","",'C. Define CD Response'!H246)</f>
      </c>
      <c r="I246" s="46">
        <f>IF('C. Define CD Response'!I246="","",'C. Define CD Response'!I246)</f>
      </c>
      <c r="J246" s="14"/>
      <c r="K246" s="158"/>
      <c r="L246" s="159"/>
    </row>
    <row r="247" spans="2:12" s="16" customFormat="1" ht="51" customHeight="1" outlineLevel="1">
      <c r="B247" s="123"/>
      <c r="C247" s="125" t="str">
        <f>IF(' A. Assess Capacity'!L247="","",' A. Assess Capacity'!L247)</f>
        <v>Do authorities have the capacity to ensure availability and accessibility of communication and feedback mechanisms in both legislative and executive bodies to ensure citizens' concerns are taken into account in policy and programme development and implementation processes?</v>
      </c>
      <c r="D247" s="83"/>
      <c r="E247" s="147">
        <f>IF(' A. Assess Capacity'!N247="","",' A. Assess Capacity'!N247)</f>
      </c>
      <c r="F247" s="146">
        <f>IF(' A. Assess Capacity'!O247="","",' A. Assess Capacity'!O247)</f>
      </c>
      <c r="G247" s="15"/>
      <c r="H247" s="48">
        <f>IF('C. Define CD Response'!H247="","",'C. Define CD Response'!H247)</f>
      </c>
      <c r="I247" s="46">
        <f>IF('C. Define CD Response'!I247="","",'C. Define CD Response'!I247)</f>
      </c>
      <c r="J247" s="14"/>
      <c r="K247" s="158"/>
      <c r="L247" s="159"/>
    </row>
    <row r="248" spans="2:12" s="16" customFormat="1" ht="12.75" outlineLevel="1">
      <c r="B248" s="123"/>
      <c r="C248" s="125">
        <f>IF(' A. Assess Capacity'!L248="","",' A. Assess Capacity'!L248)</f>
      </c>
      <c r="D248" s="83"/>
      <c r="E248" s="147">
        <f>IF(' A. Assess Capacity'!N248="","",' A. Assess Capacity'!N248)</f>
      </c>
      <c r="F248" s="146">
        <f>IF(' A. Assess Capacity'!O248="","",' A. Assess Capacity'!O248)</f>
      </c>
      <c r="G248" s="15"/>
      <c r="H248" s="48">
        <f>IF('C. Define CD Response'!H248="","",'C. Define CD Response'!H248)</f>
      </c>
      <c r="I248" s="46">
        <f>IF('C. Define CD Response'!I248="","",'C. Define CD Response'!I248)</f>
      </c>
      <c r="J248" s="14"/>
      <c r="K248" s="158"/>
      <c r="L248" s="159"/>
    </row>
    <row r="249" spans="2:12" s="16" customFormat="1" ht="12.75" outlineLevel="1">
      <c r="B249" s="123"/>
      <c r="C249" s="125">
        <f>IF(' A. Assess Capacity'!L249="","",' A. Assess Capacity'!L249)</f>
      </c>
      <c r="D249" s="83"/>
      <c r="E249" s="147">
        <f>IF(' A. Assess Capacity'!N249="","",' A. Assess Capacity'!N249)</f>
      </c>
      <c r="F249" s="146">
        <f>IF(' A. Assess Capacity'!O249="","",' A. Assess Capacity'!O249)</f>
      </c>
      <c r="G249" s="15"/>
      <c r="H249" s="48">
        <f>IF('C. Define CD Response'!H249="","",'C. Define CD Response'!H249)</f>
      </c>
      <c r="I249" s="46">
        <f>IF('C. Define CD Response'!I249="","",'C. Define CD Response'!I249)</f>
      </c>
      <c r="J249" s="14"/>
      <c r="K249" s="158"/>
      <c r="L249" s="159"/>
    </row>
    <row r="250" spans="2:12" s="16" customFormat="1" ht="12.75" outlineLevel="1">
      <c r="B250" s="123"/>
      <c r="C250" s="125">
        <f>IF(' A. Assess Capacity'!L250="","",' A. Assess Capacity'!L250)</f>
      </c>
      <c r="D250" s="83"/>
      <c r="E250" s="147">
        <f>IF(' A. Assess Capacity'!N250="","",' A. Assess Capacity'!N250)</f>
      </c>
      <c r="F250" s="146">
        <f>IF(' A. Assess Capacity'!O250="","",' A. Assess Capacity'!O250)</f>
      </c>
      <c r="G250" s="15"/>
      <c r="H250" s="48">
        <f>IF('C. Define CD Response'!H250="","",'C. Define CD Response'!H250)</f>
      </c>
      <c r="I250" s="46">
        <f>IF('C. Define CD Response'!I250="","",'C. Define CD Response'!I250)</f>
      </c>
      <c r="J250" s="14"/>
      <c r="K250" s="158"/>
      <c r="L250" s="159"/>
    </row>
    <row r="251" spans="2:12" s="16" customFormat="1" ht="12.75" outlineLevel="1">
      <c r="B251" s="123"/>
      <c r="C251" s="125">
        <f>IF(' A. Assess Capacity'!L251="","",' A. Assess Capacity'!L251)</f>
      </c>
      <c r="D251" s="83"/>
      <c r="E251" s="147">
        <f>IF(' A. Assess Capacity'!N251="","",' A. Assess Capacity'!N251)</f>
      </c>
      <c r="F251" s="146">
        <f>IF(' A. Assess Capacity'!O251="","",' A. Assess Capacity'!O251)</f>
      </c>
      <c r="G251" s="15"/>
      <c r="H251" s="48">
        <f>IF('C. Define CD Response'!H251="","",'C. Define CD Response'!H251)</f>
      </c>
      <c r="I251" s="46">
        <f>IF('C. Define CD Response'!I251="","",'C. Define CD Response'!I251)</f>
      </c>
      <c r="J251" s="14"/>
      <c r="K251" s="158"/>
      <c r="L251" s="159"/>
    </row>
    <row r="252" spans="2:12" s="16" customFormat="1" ht="13.5" outlineLevel="1" thickBot="1">
      <c r="B252" s="126"/>
      <c r="C252" s="127">
        <f>IF(' A. Assess Capacity'!L252="","",' A. Assess Capacity'!L252)</f>
      </c>
      <c r="D252" s="83"/>
      <c r="E252" s="148">
        <f>IF(' A. Assess Capacity'!N252="","",' A. Assess Capacity'!N252)</f>
      </c>
      <c r="F252" s="146">
        <f>IF(' A. Assess Capacity'!O252="","",' A. Assess Capacity'!O252)</f>
      </c>
      <c r="G252" s="15"/>
      <c r="H252" s="50">
        <f>IF('C. Define CD Response'!H252="","",'C. Define CD Response'!H252)</f>
      </c>
      <c r="I252" s="51">
        <f>IF('C. Define CD Response'!I252="","",'C. Define CD Response'!I252)</f>
      </c>
      <c r="J252" s="14"/>
      <c r="K252" s="158"/>
      <c r="L252" s="159"/>
    </row>
    <row r="253" spans="2:6" ht="12.75">
      <c r="B253" s="52"/>
      <c r="C253" s="52"/>
      <c r="D253" s="52"/>
      <c r="E253" s="56"/>
      <c r="F253" s="56"/>
    </row>
    <row r="254" spans="2:6" ht="13.5" thickBot="1">
      <c r="B254" s="52"/>
      <c r="C254" s="52"/>
      <c r="D254" s="52"/>
      <c r="E254" s="56"/>
      <c r="F254" s="56"/>
    </row>
    <row r="255" spans="2:12" ht="12.75">
      <c r="B255" s="109" t="s">
        <v>4</v>
      </c>
      <c r="C255" s="63"/>
      <c r="D255" s="64"/>
      <c r="E255" s="110"/>
      <c r="F255" s="110"/>
      <c r="G255" s="17"/>
      <c r="H255" s="9"/>
      <c r="I255" s="9"/>
      <c r="L255" s="14"/>
    </row>
    <row r="256" spans="2:12" ht="26.25" thickBot="1">
      <c r="B256" s="167" t="str">
        <f>' A. Assess Capacity'!K256</f>
        <v>Inclusion, Participation, Equity and Empowerment</v>
      </c>
      <c r="C256" s="64"/>
      <c r="D256" s="64"/>
      <c r="E256" s="110"/>
      <c r="F256" s="110"/>
      <c r="G256" s="17"/>
      <c r="H256" s="9"/>
      <c r="I256" s="9"/>
      <c r="L256" s="14"/>
    </row>
    <row r="257" spans="2:9" ht="13.5" thickBot="1">
      <c r="B257" s="63"/>
      <c r="C257" s="64"/>
      <c r="D257" s="64"/>
      <c r="E257" s="110"/>
      <c r="F257" s="110"/>
      <c r="G257" s="17"/>
      <c r="H257" s="9"/>
      <c r="I257" s="9"/>
    </row>
    <row r="258" spans="2:12" ht="12.75">
      <c r="B258" s="109" t="s">
        <v>3</v>
      </c>
      <c r="C258" s="64"/>
      <c r="D258" s="64"/>
      <c r="E258" s="110"/>
      <c r="F258" s="110"/>
      <c r="G258" s="17"/>
      <c r="H258" s="9"/>
      <c r="I258" s="9"/>
      <c r="K258" s="106" t="s">
        <v>73</v>
      </c>
      <c r="L258" s="14"/>
    </row>
    <row r="259" spans="2:12" ht="13.5" thickBot="1">
      <c r="B259" s="111" t="str">
        <f>' A. Assess Capacity'!K259</f>
        <v>Organisational</v>
      </c>
      <c r="C259" s="64"/>
      <c r="D259" s="64"/>
      <c r="E259" s="110"/>
      <c r="F259" s="110"/>
      <c r="G259" s="17"/>
      <c r="H259" s="9"/>
      <c r="I259" s="9"/>
      <c r="K259" t="s">
        <v>74</v>
      </c>
      <c r="L259" s="14"/>
    </row>
    <row r="260" spans="2:12" ht="13.5" thickBot="1">
      <c r="B260" s="112"/>
      <c r="C260" s="69"/>
      <c r="D260" s="69"/>
      <c r="E260" s="78"/>
      <c r="F260" s="78"/>
      <c r="G260" s="15"/>
      <c r="H260" s="9"/>
      <c r="I260" s="9"/>
      <c r="K260" t="s">
        <v>75</v>
      </c>
      <c r="L260" s="14"/>
    </row>
    <row r="261" spans="2:12" ht="12.75">
      <c r="B261" s="109" t="s">
        <v>7</v>
      </c>
      <c r="C261" s="64"/>
      <c r="D261" s="70"/>
      <c r="E261" s="113"/>
      <c r="F261" s="113"/>
      <c r="G261" s="16"/>
      <c r="H261" s="9"/>
      <c r="I261" s="9"/>
      <c r="K261" t="s">
        <v>76</v>
      </c>
      <c r="L261" s="14"/>
    </row>
    <row r="262" spans="2:12" ht="13.5" thickBot="1">
      <c r="B262" s="114">
        <f>' A. Assess Capacity'!K262</f>
      </c>
      <c r="C262" s="58"/>
      <c r="D262" s="69"/>
      <c r="E262" s="78"/>
      <c r="F262" s="78"/>
      <c r="G262" s="15"/>
      <c r="H262" s="9"/>
      <c r="I262" s="9"/>
      <c r="L262" s="14"/>
    </row>
    <row r="263" spans="2:12" ht="13.5" thickBot="1">
      <c r="B263" s="60"/>
      <c r="C263" s="60"/>
      <c r="D263" s="69"/>
      <c r="E263" s="78"/>
      <c r="F263" s="78"/>
      <c r="G263" s="15"/>
      <c r="H263" s="9"/>
      <c r="I263" s="9"/>
      <c r="L263" s="14"/>
    </row>
    <row r="264" spans="2:12" ht="44.25" customHeight="1" thickBot="1">
      <c r="B264" s="236" t="s">
        <v>35</v>
      </c>
      <c r="C264" s="238"/>
      <c r="D264" s="72"/>
      <c r="E264" s="236" t="s">
        <v>30</v>
      </c>
      <c r="F264" s="238"/>
      <c r="G264" s="13"/>
      <c r="H264" s="265" t="s">
        <v>99</v>
      </c>
      <c r="I264" s="266"/>
      <c r="K264" s="32" t="s">
        <v>101</v>
      </c>
      <c r="L264" s="13"/>
    </row>
    <row r="265" spans="2:12" s="9" customFormat="1" ht="7.5" customHeight="1" thickBot="1">
      <c r="B265" s="116"/>
      <c r="C265" s="72"/>
      <c r="D265" s="72"/>
      <c r="E265" s="73"/>
      <c r="F265" s="73"/>
      <c r="G265" s="13"/>
      <c r="H265" s="41"/>
      <c r="I265" s="42"/>
      <c r="J265" s="13"/>
      <c r="L265" s="14"/>
    </row>
    <row r="266" spans="2:12" ht="26.25" customHeight="1" thickBot="1">
      <c r="B266" s="118" t="s">
        <v>86</v>
      </c>
      <c r="C266" s="119" t="s">
        <v>33</v>
      </c>
      <c r="D266" s="72"/>
      <c r="E266" s="213" t="s">
        <v>95</v>
      </c>
      <c r="F266" s="215" t="s">
        <v>84</v>
      </c>
      <c r="G266" s="13"/>
      <c r="H266" s="32" t="s">
        <v>34</v>
      </c>
      <c r="I266" s="32" t="s">
        <v>80</v>
      </c>
      <c r="J266" s="27"/>
      <c r="K266" s="20"/>
      <c r="L266" s="12"/>
    </row>
    <row r="267" spans="1:12" s="9" customFormat="1" ht="12.75">
      <c r="A267" s="14"/>
      <c r="B267" s="120"/>
      <c r="C267" s="121"/>
      <c r="D267" s="69"/>
      <c r="E267" s="122"/>
      <c r="F267" s="78"/>
      <c r="G267" s="15"/>
      <c r="H267" s="47"/>
      <c r="I267" s="45"/>
      <c r="J267" s="14"/>
      <c r="K267" s="8"/>
      <c r="L267" s="12"/>
    </row>
    <row r="268" spans="2:12" s="16" customFormat="1" ht="12.75">
      <c r="B268" s="123" t="s">
        <v>93</v>
      </c>
      <c r="C268" s="124"/>
      <c r="D268" s="83"/>
      <c r="E268" s="146">
        <f>IF(' A. Assess Capacity'!N268="","",' A. Assess Capacity'!N268)</f>
      </c>
      <c r="F268" s="146">
        <f>IF(' A. Assess Capacity'!O268="","",' A. Assess Capacity'!O268)</f>
      </c>
      <c r="G268" s="3"/>
      <c r="H268" s="48">
        <f>IF('C. Define CD Response'!H268="","",'C. Define CD Response'!H268)</f>
      </c>
      <c r="I268" s="46">
        <f>IF('C. Define CD Response'!I268="","",'C. Define CD Response'!I268)</f>
      </c>
      <c r="J268" s="12"/>
      <c r="K268" s="156"/>
      <c r="L268" s="157"/>
    </row>
    <row r="269" spans="2:12" s="16" customFormat="1" ht="38.25" customHeight="1" outlineLevel="1">
      <c r="B269" s="123"/>
      <c r="C269" s="125" t="str">
        <f>IF(' A. Assess Capacity'!L269="","",' A. Assess Capacity'!L269)</f>
        <v>Does the organisation have the capacity to undertake a comprehensive situation analysis for promoting a meaningful and broad-based participation?</v>
      </c>
      <c r="D269" s="83"/>
      <c r="E269" s="147">
        <f>IF(' A. Assess Capacity'!N269="","",' A. Assess Capacity'!N269)</f>
      </c>
      <c r="F269" s="146">
        <f>IF(' A. Assess Capacity'!O269="","",' A. Assess Capacity'!O269)</f>
      </c>
      <c r="G269" s="3"/>
      <c r="H269" s="48">
        <f>IF('C. Define CD Response'!H269="","",'C. Define CD Response'!H269)</f>
      </c>
      <c r="I269" s="46">
        <f>IF('C. Define CD Response'!I269="","",'C. Define CD Response'!I269)</f>
      </c>
      <c r="J269" s="12"/>
      <c r="K269" s="156"/>
      <c r="L269" s="157"/>
    </row>
    <row r="270" spans="2:12" s="16" customFormat="1" ht="12.75" outlineLevel="1">
      <c r="B270" s="123"/>
      <c r="C270" s="125">
        <f>IF(' A. Assess Capacity'!L270="","",' A. Assess Capacity'!L270)</f>
      </c>
      <c r="D270" s="83"/>
      <c r="E270" s="147">
        <f>IF(' A. Assess Capacity'!N270="","",' A. Assess Capacity'!N270)</f>
      </c>
      <c r="F270" s="146">
        <f>IF(' A. Assess Capacity'!O270="","",' A. Assess Capacity'!O270)</f>
      </c>
      <c r="G270" s="3"/>
      <c r="H270" s="48">
        <f>IF('C. Define CD Response'!H270="","",'C. Define CD Response'!H270)</f>
      </c>
      <c r="I270" s="46">
        <f>IF('C. Define CD Response'!I270="","",'C. Define CD Response'!I270)</f>
      </c>
      <c r="J270" s="12"/>
      <c r="K270" s="156"/>
      <c r="L270" s="157"/>
    </row>
    <row r="271" spans="2:12" s="16" customFormat="1" ht="12.75" outlineLevel="1">
      <c r="B271" s="123"/>
      <c r="C271" s="125">
        <f>IF(' A. Assess Capacity'!L271="","",' A. Assess Capacity'!L271)</f>
      </c>
      <c r="D271" s="83"/>
      <c r="E271" s="147">
        <f>IF(' A. Assess Capacity'!N271="","",' A. Assess Capacity'!N271)</f>
      </c>
      <c r="F271" s="146">
        <f>IF(' A. Assess Capacity'!O271="","",' A. Assess Capacity'!O271)</f>
      </c>
      <c r="G271" s="3"/>
      <c r="H271" s="48">
        <f>IF('C. Define CD Response'!H271="","",'C. Define CD Response'!H271)</f>
      </c>
      <c r="I271" s="46">
        <f>IF('C. Define CD Response'!I271="","",'C. Define CD Response'!I271)</f>
      </c>
      <c r="J271" s="12"/>
      <c r="K271" s="156"/>
      <c r="L271" s="157"/>
    </row>
    <row r="272" spans="2:12" s="16" customFormat="1" ht="12.75" outlineLevel="1">
      <c r="B272" s="123"/>
      <c r="C272" s="125">
        <f>IF(' A. Assess Capacity'!L272="","",' A. Assess Capacity'!L272)</f>
      </c>
      <c r="D272" s="83"/>
      <c r="E272" s="147">
        <f>IF(' A. Assess Capacity'!N272="","",' A. Assess Capacity'!N272)</f>
      </c>
      <c r="F272" s="146">
        <f>IF(' A. Assess Capacity'!O272="","",' A. Assess Capacity'!O272)</f>
      </c>
      <c r="G272" s="3"/>
      <c r="H272" s="48">
        <f>IF('C. Define CD Response'!H272="","",'C. Define CD Response'!H272)</f>
      </c>
      <c r="I272" s="46">
        <f>IF('C. Define CD Response'!I272="","",'C. Define CD Response'!I272)</f>
      </c>
      <c r="J272" s="12"/>
      <c r="K272" s="156"/>
      <c r="L272" s="157"/>
    </row>
    <row r="273" spans="2:12" s="16" customFormat="1" ht="12.75" outlineLevel="1">
      <c r="B273" s="123"/>
      <c r="C273" s="125">
        <f>IF(' A. Assess Capacity'!L273="","",' A. Assess Capacity'!L273)</f>
      </c>
      <c r="D273" s="83"/>
      <c r="E273" s="147">
        <f>IF(' A. Assess Capacity'!N273="","",' A. Assess Capacity'!N273)</f>
      </c>
      <c r="F273" s="146">
        <f>IF(' A. Assess Capacity'!O273="","",' A. Assess Capacity'!O273)</f>
      </c>
      <c r="G273" s="3"/>
      <c r="H273" s="48">
        <f>IF('C. Define CD Response'!H273="","",'C. Define CD Response'!H273)</f>
      </c>
      <c r="I273" s="46">
        <f>IF('C. Define CD Response'!I273="","",'C. Define CD Response'!I273)</f>
      </c>
      <c r="J273" s="12"/>
      <c r="K273" s="156"/>
      <c r="L273" s="157"/>
    </row>
    <row r="274" spans="2:12" s="16" customFormat="1" ht="12.75" outlineLevel="1">
      <c r="B274" s="123"/>
      <c r="C274" s="125">
        <f>IF(' A. Assess Capacity'!L274="","",' A. Assess Capacity'!L274)</f>
      </c>
      <c r="D274" s="83"/>
      <c r="E274" s="147">
        <f>IF(' A. Assess Capacity'!N274="","",' A. Assess Capacity'!N274)</f>
      </c>
      <c r="F274" s="146">
        <f>IF(' A. Assess Capacity'!O274="","",' A. Assess Capacity'!O274)</f>
      </c>
      <c r="G274" s="3"/>
      <c r="H274" s="48">
        <f>IF('C. Define CD Response'!H274="","",'C. Define CD Response'!H274)</f>
      </c>
      <c r="I274" s="46">
        <f>IF('C. Define CD Response'!I274="","",'C. Define CD Response'!I274)</f>
      </c>
      <c r="J274" s="12"/>
      <c r="K274" s="156"/>
      <c r="L274" s="157"/>
    </row>
    <row r="275" spans="2:12" s="16" customFormat="1" ht="25.5">
      <c r="B275" s="123" t="s">
        <v>94</v>
      </c>
      <c r="C275" s="124"/>
      <c r="D275" s="83"/>
      <c r="E275" s="146">
        <f>IF(' A. Assess Capacity'!N275="","",' A. Assess Capacity'!N275)</f>
      </c>
      <c r="F275" s="146">
        <f>IF(' A. Assess Capacity'!O275="","",' A. Assess Capacity'!O275)</f>
      </c>
      <c r="G275" s="4"/>
      <c r="H275" s="48">
        <f>IF('C. Define CD Response'!H275="","",'C. Define CD Response'!H275)</f>
      </c>
      <c r="I275" s="46">
        <f>IF('C. Define CD Response'!I275="","",'C. Define CD Response'!I275)</f>
      </c>
      <c r="J275" s="14"/>
      <c r="K275" s="158"/>
      <c r="L275" s="159"/>
    </row>
    <row r="276" spans="2:12" s="16" customFormat="1" ht="89.25" customHeight="1" outlineLevel="1">
      <c r="B276" s="123"/>
      <c r="C276" s="125" t="str">
        <f>IF(' A. Assess Capacity'!L276="","",' A. Assess Capacity'!L276)</f>
        <v>Does the organisation have the capacity to develop policies and strategies for promotion of inclusion, participation and empowerment?</v>
      </c>
      <c r="D276" s="83"/>
      <c r="E276" s="147">
        <f>IF(' A. Assess Capacity'!N276="","",' A. Assess Capacity'!N276)</f>
      </c>
      <c r="F276" s="146">
        <f>IF(' A. Assess Capacity'!O276="","",' A. Assess Capacity'!O276)</f>
      </c>
      <c r="G276" s="4"/>
      <c r="H276" s="48">
        <f>IF('C. Define CD Response'!H276="","",'C. Define CD Response'!H276)</f>
      </c>
      <c r="I276" s="46">
        <f>IF('C. Define CD Response'!I276="","",'C. Define CD Response'!I276)</f>
      </c>
      <c r="J276" s="14"/>
      <c r="K276" s="158"/>
      <c r="L276" s="159"/>
    </row>
    <row r="277" spans="2:12" s="16" customFormat="1" ht="12.75" outlineLevel="1">
      <c r="B277" s="123"/>
      <c r="C277" s="125">
        <f>IF(' A. Assess Capacity'!L277="","",' A. Assess Capacity'!L277)</f>
      </c>
      <c r="D277" s="83"/>
      <c r="E277" s="147">
        <f>IF(' A. Assess Capacity'!N277="","",' A. Assess Capacity'!N277)</f>
      </c>
      <c r="F277" s="146">
        <f>IF(' A. Assess Capacity'!O277="","",' A. Assess Capacity'!O277)</f>
      </c>
      <c r="G277" s="4"/>
      <c r="H277" s="48">
        <f>IF('C. Define CD Response'!H277="","",'C. Define CD Response'!H277)</f>
      </c>
      <c r="I277" s="46">
        <f>IF('C. Define CD Response'!I277="","",'C. Define CD Response'!I277)</f>
      </c>
      <c r="J277" s="14"/>
      <c r="K277" s="158"/>
      <c r="L277" s="159"/>
    </row>
    <row r="278" spans="2:12" s="16" customFormat="1" ht="12.75" outlineLevel="1">
      <c r="B278" s="123"/>
      <c r="C278" s="125">
        <f>IF(' A. Assess Capacity'!L278="","",' A. Assess Capacity'!L278)</f>
      </c>
      <c r="D278" s="83"/>
      <c r="E278" s="147">
        <f>IF(' A. Assess Capacity'!N278="","",' A. Assess Capacity'!N278)</f>
      </c>
      <c r="F278" s="146">
        <f>IF(' A. Assess Capacity'!O278="","",' A. Assess Capacity'!O278)</f>
      </c>
      <c r="G278" s="4"/>
      <c r="H278" s="48">
        <f>IF('C. Define CD Response'!H278="","",'C. Define CD Response'!H278)</f>
      </c>
      <c r="I278" s="46">
        <f>IF('C. Define CD Response'!I278="","",'C. Define CD Response'!I278)</f>
      </c>
      <c r="J278" s="14"/>
      <c r="K278" s="158"/>
      <c r="L278" s="159"/>
    </row>
    <row r="279" spans="2:12" s="16" customFormat="1" ht="12.75" outlineLevel="1">
      <c r="B279" s="123"/>
      <c r="C279" s="125">
        <f>IF(' A. Assess Capacity'!L279="","",' A. Assess Capacity'!L279)</f>
      </c>
      <c r="D279" s="83"/>
      <c r="E279" s="147">
        <f>IF(' A. Assess Capacity'!N279="","",' A. Assess Capacity'!N279)</f>
      </c>
      <c r="F279" s="146">
        <f>IF(' A. Assess Capacity'!O279="","",' A. Assess Capacity'!O279)</f>
      </c>
      <c r="G279" s="4"/>
      <c r="H279" s="48">
        <f>IF('C. Define CD Response'!H279="","",'C. Define CD Response'!H279)</f>
      </c>
      <c r="I279" s="46">
        <f>IF('C. Define CD Response'!I279="","",'C. Define CD Response'!I279)</f>
      </c>
      <c r="J279" s="14"/>
      <c r="K279" s="158"/>
      <c r="L279" s="159"/>
    </row>
    <row r="280" spans="2:12" s="16" customFormat="1" ht="12.75" outlineLevel="1">
      <c r="B280" s="123"/>
      <c r="C280" s="125">
        <f>IF(' A. Assess Capacity'!L280="","",' A. Assess Capacity'!L280)</f>
      </c>
      <c r="D280" s="83"/>
      <c r="E280" s="147">
        <f>IF(' A. Assess Capacity'!N280="","",' A. Assess Capacity'!N280)</f>
      </c>
      <c r="F280" s="146">
        <f>IF(' A. Assess Capacity'!O280="","",' A. Assess Capacity'!O280)</f>
      </c>
      <c r="G280" s="4"/>
      <c r="H280" s="48">
        <f>IF('C. Define CD Response'!H280="","",'C. Define CD Response'!H280)</f>
      </c>
      <c r="I280" s="46">
        <f>IF('C. Define CD Response'!I280="","",'C. Define CD Response'!I280)</f>
      </c>
      <c r="J280" s="14"/>
      <c r="K280" s="158"/>
      <c r="L280" s="159"/>
    </row>
    <row r="281" spans="2:12" s="16" customFormat="1" ht="12.75" outlineLevel="1">
      <c r="B281" s="123"/>
      <c r="C281" s="125">
        <f>IF(' A. Assess Capacity'!L281="","",' A. Assess Capacity'!L281)</f>
      </c>
      <c r="D281" s="83"/>
      <c r="E281" s="147">
        <f>IF(' A. Assess Capacity'!N281="","",' A. Assess Capacity'!N281)</f>
      </c>
      <c r="F281" s="146">
        <f>IF(' A. Assess Capacity'!O281="","",' A. Assess Capacity'!O281)</f>
      </c>
      <c r="G281" s="4"/>
      <c r="H281" s="48">
        <f>IF('C. Define CD Response'!H281="","",'C. Define CD Response'!H281)</f>
      </c>
      <c r="I281" s="46">
        <f>IF('C. Define CD Response'!I281="","",'C. Define CD Response'!I281)</f>
      </c>
      <c r="J281" s="14"/>
      <c r="K281" s="158"/>
      <c r="L281" s="159"/>
    </row>
    <row r="282" spans="2:12" s="16" customFormat="1" ht="12.75">
      <c r="B282" s="123" t="s">
        <v>88</v>
      </c>
      <c r="C282" s="124"/>
      <c r="D282" s="83"/>
      <c r="E282" s="146">
        <f>IF(' A. Assess Capacity'!N282="","",' A. Assess Capacity'!N282)</f>
      </c>
      <c r="F282" s="146">
        <f>IF(' A. Assess Capacity'!O282="","",' A. Assess Capacity'!O282)</f>
      </c>
      <c r="G282" s="4"/>
      <c r="H282" s="48">
        <f>IF('C. Define CD Response'!H282="","",'C. Define CD Response'!H282)</f>
      </c>
      <c r="I282" s="46">
        <f>IF('C. Define CD Response'!I282="","",'C. Define CD Response'!I282)</f>
      </c>
      <c r="J282" s="14"/>
      <c r="K282" s="158"/>
      <c r="L282" s="159"/>
    </row>
    <row r="283" spans="2:12" s="16" customFormat="1" ht="38.25" customHeight="1" outlineLevel="1">
      <c r="B283" s="123"/>
      <c r="C283" s="125" t="str">
        <f>IF(' A. Assess Capacity'!L283="","",' A. Assess Capacity'!L283)</f>
        <v>Does the organisation have the capacity to involve employees and it clients in making budget and resource allocation decisions?</v>
      </c>
      <c r="D283" s="83"/>
      <c r="E283" s="147">
        <f>IF(' A. Assess Capacity'!N283="","",' A. Assess Capacity'!N283)</f>
      </c>
      <c r="F283" s="146">
        <f>IF(' A. Assess Capacity'!O283="","",' A. Assess Capacity'!O283)</f>
      </c>
      <c r="G283" s="4"/>
      <c r="H283" s="48">
        <f>IF('C. Define CD Response'!H283="","",'C. Define CD Response'!H283)</f>
      </c>
      <c r="I283" s="46">
        <f>IF('C. Define CD Response'!I283="","",'C. Define CD Response'!I283)</f>
      </c>
      <c r="J283" s="14"/>
      <c r="K283" s="158"/>
      <c r="L283" s="159"/>
    </row>
    <row r="284" spans="2:12" s="16" customFormat="1" ht="12.75" outlineLevel="1">
      <c r="B284" s="123"/>
      <c r="C284" s="125">
        <f>IF(' A. Assess Capacity'!L284="","",' A. Assess Capacity'!L284)</f>
      </c>
      <c r="D284" s="83"/>
      <c r="E284" s="147">
        <f>IF(' A. Assess Capacity'!N284="","",' A. Assess Capacity'!N284)</f>
      </c>
      <c r="F284" s="146">
        <f>IF(' A. Assess Capacity'!O284="","",' A. Assess Capacity'!O284)</f>
      </c>
      <c r="G284" s="4"/>
      <c r="H284" s="48">
        <f>IF('C. Define CD Response'!H284="","",'C. Define CD Response'!H284)</f>
      </c>
      <c r="I284" s="46">
        <f>IF('C. Define CD Response'!I284="","",'C. Define CD Response'!I284)</f>
      </c>
      <c r="J284" s="14"/>
      <c r="K284" s="158"/>
      <c r="L284" s="159"/>
    </row>
    <row r="285" spans="2:12" s="16" customFormat="1" ht="12.75" outlineLevel="1">
      <c r="B285" s="123"/>
      <c r="C285" s="125">
        <f>IF(' A. Assess Capacity'!L285="","",' A. Assess Capacity'!L285)</f>
      </c>
      <c r="D285" s="83"/>
      <c r="E285" s="147">
        <f>IF(' A. Assess Capacity'!N285="","",' A. Assess Capacity'!N285)</f>
      </c>
      <c r="F285" s="146">
        <f>IF(' A. Assess Capacity'!O285="","",' A. Assess Capacity'!O285)</f>
      </c>
      <c r="G285" s="4"/>
      <c r="H285" s="48">
        <f>IF('C. Define CD Response'!H285="","",'C. Define CD Response'!H285)</f>
      </c>
      <c r="I285" s="46">
        <f>IF('C. Define CD Response'!I285="","",'C. Define CD Response'!I285)</f>
      </c>
      <c r="J285" s="14"/>
      <c r="K285" s="158"/>
      <c r="L285" s="159"/>
    </row>
    <row r="286" spans="2:12" s="16" customFormat="1" ht="12.75" outlineLevel="1">
      <c r="B286" s="123"/>
      <c r="C286" s="125">
        <f>IF(' A. Assess Capacity'!L286="","",' A. Assess Capacity'!L286)</f>
      </c>
      <c r="D286" s="83"/>
      <c r="E286" s="147">
        <f>IF(' A. Assess Capacity'!N286="","",' A. Assess Capacity'!N286)</f>
      </c>
      <c r="F286" s="146">
        <f>IF(' A. Assess Capacity'!O286="","",' A. Assess Capacity'!O286)</f>
      </c>
      <c r="G286" s="4"/>
      <c r="H286" s="48">
        <f>IF('C. Define CD Response'!H286="","",'C. Define CD Response'!H286)</f>
      </c>
      <c r="I286" s="46">
        <f>IF('C. Define CD Response'!I286="","",'C. Define CD Response'!I286)</f>
      </c>
      <c r="J286" s="14"/>
      <c r="K286" s="158"/>
      <c r="L286" s="159"/>
    </row>
    <row r="287" spans="2:12" s="16" customFormat="1" ht="12.75" outlineLevel="1">
      <c r="B287" s="123"/>
      <c r="C287" s="125">
        <f>IF(' A. Assess Capacity'!L287="","",' A. Assess Capacity'!L287)</f>
      </c>
      <c r="D287" s="83"/>
      <c r="E287" s="147">
        <f>IF(' A. Assess Capacity'!N287="","",' A. Assess Capacity'!N287)</f>
      </c>
      <c r="F287" s="146">
        <f>IF(' A. Assess Capacity'!O287="","",' A. Assess Capacity'!O287)</f>
      </c>
      <c r="G287" s="4"/>
      <c r="H287" s="48">
        <f>IF('C. Define CD Response'!H287="","",'C. Define CD Response'!H287)</f>
      </c>
      <c r="I287" s="46">
        <f>IF('C. Define CD Response'!I287="","",'C. Define CD Response'!I287)</f>
      </c>
      <c r="J287" s="14"/>
      <c r="K287" s="158"/>
      <c r="L287" s="159"/>
    </row>
    <row r="288" spans="2:12" s="16" customFormat="1" ht="12.75" outlineLevel="1">
      <c r="B288" s="123"/>
      <c r="C288" s="125">
        <f>IF(' A. Assess Capacity'!L288="","",' A. Assess Capacity'!L288)</f>
      </c>
      <c r="D288" s="83"/>
      <c r="E288" s="147">
        <f>IF(' A. Assess Capacity'!N288="","",' A. Assess Capacity'!N288)</f>
      </c>
      <c r="F288" s="146">
        <f>IF(' A. Assess Capacity'!O288="","",' A. Assess Capacity'!O288)</f>
      </c>
      <c r="G288" s="4"/>
      <c r="H288" s="48">
        <f>IF('C. Define CD Response'!H288="","",'C. Define CD Response'!H288)</f>
      </c>
      <c r="I288" s="46">
        <f>IF('C. Define CD Response'!I288="","",'C. Define CD Response'!I288)</f>
      </c>
      <c r="J288" s="14"/>
      <c r="K288" s="158"/>
      <c r="L288" s="159"/>
    </row>
    <row r="289" spans="2:12" s="16" customFormat="1" ht="12.75">
      <c r="B289" s="123" t="s">
        <v>12</v>
      </c>
      <c r="C289" s="124"/>
      <c r="D289" s="83"/>
      <c r="E289" s="146">
        <f>IF(' A. Assess Capacity'!N289="","",' A. Assess Capacity'!N289)</f>
      </c>
      <c r="F289" s="146">
        <f>IF(' A. Assess Capacity'!O289="","",' A. Assess Capacity'!O289)</f>
      </c>
      <c r="G289" s="3"/>
      <c r="H289" s="48">
        <f>IF('C. Define CD Response'!H289="","",'C. Define CD Response'!H289)</f>
      </c>
      <c r="I289" s="46">
        <f>IF('C. Define CD Response'!I289="","",'C. Define CD Response'!I289)</f>
      </c>
      <c r="J289" s="14"/>
      <c r="K289" s="158"/>
      <c r="L289" s="159"/>
    </row>
    <row r="290" spans="2:12" s="16" customFormat="1" ht="63.75" customHeight="1" outlineLevel="1">
      <c r="B290" s="123"/>
      <c r="C290" s="125" t="str">
        <f>IF(' A. Assess Capacity'!L290="","",' A. Assess Capacity'!L290)</f>
        <v>Does the organisation have the capacity to support implementation arrangements and networks for multi-stakeholder engagement and inclusion of marginalized groups?</v>
      </c>
      <c r="D290" s="83"/>
      <c r="E290" s="147">
        <f>IF(' A. Assess Capacity'!N290="","",' A. Assess Capacity'!N290)</f>
      </c>
      <c r="F290" s="146">
        <f>IF(' A. Assess Capacity'!O290="","",' A. Assess Capacity'!O290)</f>
      </c>
      <c r="G290" s="3"/>
      <c r="H290" s="48">
        <f>IF('C. Define CD Response'!H290="","",'C. Define CD Response'!H290)</f>
      </c>
      <c r="I290" s="46">
        <f>IF('C. Define CD Response'!I290="","",'C. Define CD Response'!I290)</f>
      </c>
      <c r="J290" s="14"/>
      <c r="K290" s="158"/>
      <c r="L290" s="159"/>
    </row>
    <row r="291" spans="2:12" s="16" customFormat="1" ht="12.75" outlineLevel="1">
      <c r="B291" s="123"/>
      <c r="C291" s="125">
        <f>IF(' A. Assess Capacity'!L291="","",' A. Assess Capacity'!L291)</f>
      </c>
      <c r="D291" s="83"/>
      <c r="E291" s="147">
        <f>IF(' A. Assess Capacity'!N291="","",' A. Assess Capacity'!N291)</f>
      </c>
      <c r="F291" s="146">
        <f>IF(' A. Assess Capacity'!O291="","",' A. Assess Capacity'!O291)</f>
      </c>
      <c r="G291" s="3"/>
      <c r="H291" s="48">
        <f>IF('C. Define CD Response'!H291="","",'C. Define CD Response'!H291)</f>
      </c>
      <c r="I291" s="46">
        <f>IF('C. Define CD Response'!I291="","",'C. Define CD Response'!I291)</f>
      </c>
      <c r="J291" s="14"/>
      <c r="K291" s="158"/>
      <c r="L291" s="159"/>
    </row>
    <row r="292" spans="2:12" s="16" customFormat="1" ht="12.75" outlineLevel="1">
      <c r="B292" s="123"/>
      <c r="C292" s="125">
        <f>IF(' A. Assess Capacity'!L292="","",' A. Assess Capacity'!L292)</f>
      </c>
      <c r="D292" s="83"/>
      <c r="E292" s="147">
        <f>IF(' A. Assess Capacity'!N292="","",' A. Assess Capacity'!N292)</f>
      </c>
      <c r="F292" s="146">
        <f>IF(' A. Assess Capacity'!O292="","",' A. Assess Capacity'!O292)</f>
      </c>
      <c r="G292" s="3"/>
      <c r="H292" s="48">
        <f>IF('C. Define CD Response'!H292="","",'C. Define CD Response'!H292)</f>
      </c>
      <c r="I292" s="46">
        <f>IF('C. Define CD Response'!I292="","",'C. Define CD Response'!I292)</f>
      </c>
      <c r="J292" s="14"/>
      <c r="K292" s="158"/>
      <c r="L292" s="159"/>
    </row>
    <row r="293" spans="2:12" s="16" customFormat="1" ht="12.75" outlineLevel="1">
      <c r="B293" s="123"/>
      <c r="C293" s="125">
        <f>IF(' A. Assess Capacity'!L293="","",' A. Assess Capacity'!L293)</f>
      </c>
      <c r="D293" s="83"/>
      <c r="E293" s="147">
        <f>IF(' A. Assess Capacity'!N293="","",' A. Assess Capacity'!N293)</f>
      </c>
      <c r="F293" s="146">
        <f>IF(' A. Assess Capacity'!O293="","",' A. Assess Capacity'!O293)</f>
      </c>
      <c r="G293" s="3"/>
      <c r="H293" s="48">
        <f>IF('C. Define CD Response'!H293="","",'C. Define CD Response'!H293)</f>
      </c>
      <c r="I293" s="46">
        <f>IF('C. Define CD Response'!I293="","",'C. Define CD Response'!I293)</f>
      </c>
      <c r="J293" s="14"/>
      <c r="K293" s="158"/>
      <c r="L293" s="159"/>
    </row>
    <row r="294" spans="2:12" s="16" customFormat="1" ht="12.75" outlineLevel="1">
      <c r="B294" s="123"/>
      <c r="C294" s="125">
        <f>IF(' A. Assess Capacity'!L294="","",' A. Assess Capacity'!L294)</f>
      </c>
      <c r="D294" s="83"/>
      <c r="E294" s="147">
        <f>IF(' A. Assess Capacity'!N294="","",' A. Assess Capacity'!N294)</f>
      </c>
      <c r="F294" s="146">
        <f>IF(' A. Assess Capacity'!O294="","",' A. Assess Capacity'!O294)</f>
      </c>
      <c r="G294" s="3"/>
      <c r="H294" s="48">
        <f>IF('C. Define CD Response'!H294="","",'C. Define CD Response'!H294)</f>
      </c>
      <c r="I294" s="46">
        <f>IF('C. Define CD Response'!I294="","",'C. Define CD Response'!I294)</f>
      </c>
      <c r="J294" s="14"/>
      <c r="K294" s="158"/>
      <c r="L294" s="159"/>
    </row>
    <row r="295" spans="2:12" s="16" customFormat="1" ht="12.75" outlineLevel="1">
      <c r="B295" s="123"/>
      <c r="C295" s="125">
        <f>IF(' A. Assess Capacity'!L295="","",' A. Assess Capacity'!L295)</f>
      </c>
      <c r="D295" s="83"/>
      <c r="E295" s="147">
        <f>IF(' A. Assess Capacity'!N295="","",' A. Assess Capacity'!N295)</f>
      </c>
      <c r="F295" s="146">
        <f>IF(' A. Assess Capacity'!O295="","",' A. Assess Capacity'!O295)</f>
      </c>
      <c r="G295" s="3"/>
      <c r="H295" s="48">
        <f>IF('C. Define CD Response'!H295="","",'C. Define CD Response'!H295)</f>
      </c>
      <c r="I295" s="46">
        <f>IF('C. Define CD Response'!I295="","",'C. Define CD Response'!I295)</f>
      </c>
      <c r="J295" s="14"/>
      <c r="K295" s="158"/>
      <c r="L295" s="159"/>
    </row>
    <row r="296" spans="2:12" s="16" customFormat="1" ht="12.75">
      <c r="B296" s="123" t="s">
        <v>91</v>
      </c>
      <c r="C296" s="124"/>
      <c r="D296" s="83"/>
      <c r="E296" s="146">
        <f>IF(' A. Assess Capacity'!N296="","",' A. Assess Capacity'!N296)</f>
      </c>
      <c r="F296" s="146">
        <f>IF(' A. Assess Capacity'!O296="","",' A. Assess Capacity'!O296)</f>
      </c>
      <c r="G296" s="15"/>
      <c r="H296" s="48">
        <f>IF('C. Define CD Response'!H296="","",'C. Define CD Response'!H296)</f>
      </c>
      <c r="I296" s="46">
        <f>IF('C. Define CD Response'!I296="","",'C. Define CD Response'!I296)</f>
      </c>
      <c r="J296" s="14"/>
      <c r="K296" s="158"/>
      <c r="L296" s="159"/>
    </row>
    <row r="297" spans="2:12" s="16" customFormat="1" ht="51" customHeight="1" outlineLevel="1">
      <c r="B297" s="123"/>
      <c r="C297" s="125" t="str">
        <f>IF(' A. Assess Capacity'!L297="","",' A. Assess Capacity'!L297)</f>
        <v>Does the organisation have the capacity to monitor and evaluate systematically the effectiveness of its policies and programmes on inclusion, participation and empowerment?</v>
      </c>
      <c r="D297" s="83"/>
      <c r="E297" s="147">
        <f>IF(' A. Assess Capacity'!N297="","",' A. Assess Capacity'!N297)</f>
      </c>
      <c r="F297" s="146">
        <f>IF(' A. Assess Capacity'!O297="","",' A. Assess Capacity'!O297)</f>
      </c>
      <c r="G297" s="15"/>
      <c r="H297" s="48">
        <f>IF('C. Define CD Response'!H297="","",'C. Define CD Response'!H297)</f>
      </c>
      <c r="I297" s="46">
        <f>IF('C. Define CD Response'!I297="","",'C. Define CD Response'!I297)</f>
      </c>
      <c r="J297" s="14"/>
      <c r="K297" s="158"/>
      <c r="L297" s="159"/>
    </row>
    <row r="298" spans="2:12" s="16" customFormat="1" ht="12.75" outlineLevel="1">
      <c r="B298" s="123"/>
      <c r="C298" s="125">
        <f>IF(' A. Assess Capacity'!L298="","",' A. Assess Capacity'!L298)</f>
      </c>
      <c r="D298" s="83"/>
      <c r="E298" s="147">
        <f>IF(' A. Assess Capacity'!N298="","",' A. Assess Capacity'!N298)</f>
      </c>
      <c r="F298" s="146">
        <f>IF(' A. Assess Capacity'!O298="","",' A. Assess Capacity'!O298)</f>
      </c>
      <c r="G298" s="15"/>
      <c r="H298" s="48">
        <f>IF('C. Define CD Response'!H298="","",'C. Define CD Response'!H298)</f>
      </c>
      <c r="I298" s="46">
        <f>IF('C. Define CD Response'!I298="","",'C. Define CD Response'!I298)</f>
      </c>
      <c r="J298" s="14"/>
      <c r="K298" s="158"/>
      <c r="L298" s="159"/>
    </row>
    <row r="299" spans="2:12" s="16" customFormat="1" ht="12.75" outlineLevel="1">
      <c r="B299" s="123"/>
      <c r="C299" s="125">
        <f>IF(' A. Assess Capacity'!L299="","",' A. Assess Capacity'!L299)</f>
      </c>
      <c r="D299" s="83"/>
      <c r="E299" s="147">
        <f>IF(' A. Assess Capacity'!N299="","",' A. Assess Capacity'!N299)</f>
      </c>
      <c r="F299" s="146">
        <f>IF(' A. Assess Capacity'!O299="","",' A. Assess Capacity'!O299)</f>
      </c>
      <c r="G299" s="15"/>
      <c r="H299" s="48">
        <f>IF('C. Define CD Response'!H299="","",'C. Define CD Response'!H299)</f>
      </c>
      <c r="I299" s="46">
        <f>IF('C. Define CD Response'!I299="","",'C. Define CD Response'!I299)</f>
      </c>
      <c r="J299" s="14"/>
      <c r="K299" s="158"/>
      <c r="L299" s="159"/>
    </row>
    <row r="300" spans="2:12" s="16" customFormat="1" ht="12.75" outlineLevel="1">
      <c r="B300" s="123"/>
      <c r="C300" s="125">
        <f>IF(' A. Assess Capacity'!L300="","",' A. Assess Capacity'!L300)</f>
      </c>
      <c r="D300" s="83"/>
      <c r="E300" s="147">
        <f>IF(' A. Assess Capacity'!N300="","",' A. Assess Capacity'!N300)</f>
      </c>
      <c r="F300" s="146">
        <f>IF(' A. Assess Capacity'!O300="","",' A. Assess Capacity'!O300)</f>
      </c>
      <c r="G300" s="15"/>
      <c r="H300" s="48">
        <f>IF('C. Define CD Response'!H300="","",'C. Define CD Response'!H300)</f>
      </c>
      <c r="I300" s="46">
        <f>IF('C. Define CD Response'!I300="","",'C. Define CD Response'!I300)</f>
      </c>
      <c r="J300" s="14"/>
      <c r="K300" s="158"/>
      <c r="L300" s="159"/>
    </row>
    <row r="301" spans="2:12" s="16" customFormat="1" ht="12.75" outlineLevel="1">
      <c r="B301" s="123"/>
      <c r="C301" s="125">
        <f>IF(' A. Assess Capacity'!L301="","",' A. Assess Capacity'!L301)</f>
      </c>
      <c r="D301" s="83"/>
      <c r="E301" s="147">
        <f>IF(' A. Assess Capacity'!N301="","",' A. Assess Capacity'!N301)</f>
      </c>
      <c r="F301" s="146">
        <f>IF(' A. Assess Capacity'!O301="","",' A. Assess Capacity'!O301)</f>
      </c>
      <c r="G301" s="15"/>
      <c r="H301" s="48">
        <f>IF('C. Define CD Response'!H301="","",'C. Define CD Response'!H301)</f>
      </c>
      <c r="I301" s="46">
        <f>IF('C. Define CD Response'!I301="","",'C. Define CD Response'!I301)</f>
      </c>
      <c r="J301" s="14"/>
      <c r="K301" s="158"/>
      <c r="L301" s="159"/>
    </row>
    <row r="302" spans="2:12" s="16" customFormat="1" ht="13.5" outlineLevel="1" thickBot="1">
      <c r="B302" s="126"/>
      <c r="C302" s="127">
        <f>IF(' A. Assess Capacity'!L302="","",' A. Assess Capacity'!L302)</f>
      </c>
      <c r="D302" s="83"/>
      <c r="E302" s="148">
        <f>IF(' A. Assess Capacity'!N302="","",' A. Assess Capacity'!N302)</f>
      </c>
      <c r="F302" s="146">
        <f>IF(' A. Assess Capacity'!O302="","",' A. Assess Capacity'!O302)</f>
      </c>
      <c r="G302" s="15"/>
      <c r="H302" s="50">
        <f>IF('C. Define CD Response'!H302="","",'C. Define CD Response'!H302)</f>
      </c>
      <c r="I302" s="51">
        <f>IF('C. Define CD Response'!I302="","",'C. Define CD Response'!I302)</f>
      </c>
      <c r="J302" s="14"/>
      <c r="K302" s="158"/>
      <c r="L302" s="159"/>
    </row>
    <row r="303" spans="2:6" ht="12.75">
      <c r="B303" s="52"/>
      <c r="C303" s="52"/>
      <c r="D303" s="52"/>
      <c r="E303" s="56"/>
      <c r="F303" s="56"/>
    </row>
    <row r="304" spans="2:6" ht="13.5" thickBot="1">
      <c r="B304" s="52"/>
      <c r="C304" s="52"/>
      <c r="D304" s="52"/>
      <c r="E304" s="56"/>
      <c r="F304" s="56"/>
    </row>
    <row r="305" spans="2:12" ht="12.75">
      <c r="B305" s="109" t="s">
        <v>4</v>
      </c>
      <c r="C305" s="63"/>
      <c r="D305" s="64"/>
      <c r="E305" s="110"/>
      <c r="F305" s="110"/>
      <c r="G305" s="17"/>
      <c r="H305" s="9"/>
      <c r="I305" s="9"/>
      <c r="L305" s="14"/>
    </row>
    <row r="306" spans="2:12" ht="13.5" thickBot="1">
      <c r="B306" s="167" t="str">
        <f>' A. Assess Capacity'!K306</f>
        <v>External/International Relations</v>
      </c>
      <c r="C306" s="64"/>
      <c r="D306" s="64"/>
      <c r="E306" s="110"/>
      <c r="F306" s="110"/>
      <c r="G306" s="17"/>
      <c r="H306" s="9"/>
      <c r="I306" s="9"/>
      <c r="L306" s="14"/>
    </row>
    <row r="307" spans="2:9" ht="13.5" thickBot="1">
      <c r="B307" s="63"/>
      <c r="C307" s="64"/>
      <c r="D307" s="64"/>
      <c r="E307" s="110"/>
      <c r="F307" s="110"/>
      <c r="G307" s="17"/>
      <c r="H307" s="9"/>
      <c r="I307" s="9"/>
    </row>
    <row r="308" spans="2:12" ht="12.75">
      <c r="B308" s="109" t="s">
        <v>3</v>
      </c>
      <c r="C308" s="64"/>
      <c r="D308" s="64"/>
      <c r="E308" s="110"/>
      <c r="F308" s="110"/>
      <c r="G308" s="17"/>
      <c r="H308" s="9"/>
      <c r="I308" s="9"/>
      <c r="K308" s="106" t="s">
        <v>73</v>
      </c>
      <c r="L308" s="14"/>
    </row>
    <row r="309" spans="2:12" ht="13.5" thickBot="1">
      <c r="B309" s="111" t="str">
        <f>' A. Assess Capacity'!K309</f>
        <v>Enabling Environment</v>
      </c>
      <c r="C309" s="64"/>
      <c r="D309" s="64"/>
      <c r="E309" s="110"/>
      <c r="F309" s="110"/>
      <c r="G309" s="17"/>
      <c r="H309" s="9"/>
      <c r="I309" s="9"/>
      <c r="K309" t="s">
        <v>74</v>
      </c>
      <c r="L309" s="14"/>
    </row>
    <row r="310" spans="2:12" ht="13.5" thickBot="1">
      <c r="B310" s="112"/>
      <c r="C310" s="69"/>
      <c r="D310" s="69"/>
      <c r="E310" s="78"/>
      <c r="F310" s="78"/>
      <c r="G310" s="15"/>
      <c r="H310" s="9"/>
      <c r="I310" s="9"/>
      <c r="K310" t="s">
        <v>75</v>
      </c>
      <c r="L310" s="14"/>
    </row>
    <row r="311" spans="2:12" ht="12.75">
      <c r="B311" s="109" t="s">
        <v>7</v>
      </c>
      <c r="C311" s="64"/>
      <c r="D311" s="70"/>
      <c r="E311" s="113"/>
      <c r="F311" s="113"/>
      <c r="G311" s="16"/>
      <c r="H311" s="9"/>
      <c r="I311" s="9"/>
      <c r="K311" t="s">
        <v>76</v>
      </c>
      <c r="L311" s="14"/>
    </row>
    <row r="312" spans="2:12" ht="13.5" thickBot="1">
      <c r="B312" s="114">
        <f>' A. Assess Capacity'!K312</f>
      </c>
      <c r="C312" s="58"/>
      <c r="D312" s="69"/>
      <c r="E312" s="78"/>
      <c r="F312" s="78"/>
      <c r="G312" s="15"/>
      <c r="H312" s="9"/>
      <c r="I312" s="9"/>
      <c r="L312" s="14"/>
    </row>
    <row r="313" spans="2:12" ht="13.5" thickBot="1">
      <c r="B313" s="60"/>
      <c r="C313" s="60"/>
      <c r="D313" s="69"/>
      <c r="E313" s="78"/>
      <c r="F313" s="78"/>
      <c r="G313" s="15"/>
      <c r="H313" s="9"/>
      <c r="I313" s="9"/>
      <c r="L313" s="14"/>
    </row>
    <row r="314" spans="2:12" ht="44.25" customHeight="1" thickBot="1">
      <c r="B314" s="236" t="s">
        <v>35</v>
      </c>
      <c r="C314" s="238"/>
      <c r="D314" s="72"/>
      <c r="E314" s="236" t="s">
        <v>30</v>
      </c>
      <c r="F314" s="238"/>
      <c r="G314" s="13"/>
      <c r="H314" s="265" t="s">
        <v>99</v>
      </c>
      <c r="I314" s="266"/>
      <c r="K314" s="32" t="s">
        <v>101</v>
      </c>
      <c r="L314" s="13"/>
    </row>
    <row r="315" spans="2:12" s="9" customFormat="1" ht="7.5" customHeight="1" thickBot="1">
      <c r="B315" s="116"/>
      <c r="C315" s="72"/>
      <c r="D315" s="72"/>
      <c r="E315" s="73"/>
      <c r="F315" s="73"/>
      <c r="G315" s="13"/>
      <c r="H315" s="41"/>
      <c r="I315" s="42"/>
      <c r="J315" s="13"/>
      <c r="L315" s="14"/>
    </row>
    <row r="316" spans="2:12" ht="26.25" customHeight="1" thickBot="1">
      <c r="B316" s="118" t="s">
        <v>86</v>
      </c>
      <c r="C316" s="119" t="s">
        <v>33</v>
      </c>
      <c r="D316" s="72"/>
      <c r="E316" s="213" t="s">
        <v>95</v>
      </c>
      <c r="F316" s="215" t="s">
        <v>84</v>
      </c>
      <c r="G316" s="13"/>
      <c r="H316" s="32" t="s">
        <v>34</v>
      </c>
      <c r="I316" s="32" t="s">
        <v>80</v>
      </c>
      <c r="J316" s="27"/>
      <c r="K316" s="20"/>
      <c r="L316" s="12"/>
    </row>
    <row r="317" spans="1:12" s="9" customFormat="1" ht="12.75">
      <c r="A317" s="14"/>
      <c r="B317" s="120"/>
      <c r="C317" s="121"/>
      <c r="D317" s="69"/>
      <c r="E317" s="122"/>
      <c r="F317" s="78"/>
      <c r="G317" s="15"/>
      <c r="H317" s="47"/>
      <c r="I317" s="45"/>
      <c r="J317" s="14"/>
      <c r="K317" s="8"/>
      <c r="L317" s="12"/>
    </row>
    <row r="318" spans="2:12" s="16" customFormat="1" ht="12.75">
      <c r="B318" s="123" t="s">
        <v>93</v>
      </c>
      <c r="C318" s="124"/>
      <c r="D318" s="83"/>
      <c r="E318" s="146">
        <f>IF(' A. Assess Capacity'!N318="","",' A. Assess Capacity'!N318)</f>
      </c>
      <c r="F318" s="146">
        <f>IF(' A. Assess Capacity'!O318="","",' A. Assess Capacity'!O318)</f>
      </c>
      <c r="G318" s="3"/>
      <c r="H318" s="48">
        <f>IF('C. Define CD Response'!H318="","",'C. Define CD Response'!H318)</f>
      </c>
      <c r="I318" s="46">
        <f>IF('C. Define CD Response'!I318="","",'C. Define CD Response'!I318)</f>
      </c>
      <c r="J318" s="12"/>
      <c r="K318" s="156"/>
      <c r="L318" s="157"/>
    </row>
    <row r="319" spans="2:12" s="16" customFormat="1" ht="51" customHeight="1" outlineLevel="1">
      <c r="B319" s="123"/>
      <c r="C319" s="125" t="str">
        <f>IF(' A. Assess Capacity'!L319="","",' A. Assess Capacity'!L319)</f>
        <v>Do authorities have the capacity to undertake mapping and SWOT (strengths, weaknesses, opportunities and threats) analysis of existing economic, knowledge and people to people linkages with key global and regional actors?</v>
      </c>
      <c r="D319" s="83"/>
      <c r="E319" s="147">
        <f>IF(' A. Assess Capacity'!N319="","",' A. Assess Capacity'!N319)</f>
      </c>
      <c r="F319" s="146">
        <f>IF(' A. Assess Capacity'!O319="","",' A. Assess Capacity'!O319)</f>
      </c>
      <c r="G319" s="3"/>
      <c r="H319" s="48">
        <f>IF('C. Define CD Response'!H319="","",'C. Define CD Response'!H319)</f>
      </c>
      <c r="I319" s="46">
        <f>IF('C. Define CD Response'!I319="","",'C. Define CD Response'!I319)</f>
      </c>
      <c r="J319" s="12"/>
      <c r="K319" s="156"/>
      <c r="L319" s="157"/>
    </row>
    <row r="320" spans="2:12" s="16" customFormat="1" ht="12.75" outlineLevel="1">
      <c r="B320" s="123"/>
      <c r="C320" s="125">
        <f>IF(' A. Assess Capacity'!L320="","",' A. Assess Capacity'!L320)</f>
      </c>
      <c r="D320" s="83"/>
      <c r="E320" s="147">
        <f>IF(' A. Assess Capacity'!N320="","",' A. Assess Capacity'!N320)</f>
      </c>
      <c r="F320" s="146">
        <f>IF(' A. Assess Capacity'!O320="","",' A. Assess Capacity'!O320)</f>
      </c>
      <c r="G320" s="3"/>
      <c r="H320" s="48">
        <f>IF('C. Define CD Response'!H320="","",'C. Define CD Response'!H320)</f>
      </c>
      <c r="I320" s="46">
        <f>IF('C. Define CD Response'!I320="","",'C. Define CD Response'!I320)</f>
      </c>
      <c r="J320" s="12"/>
      <c r="K320" s="156"/>
      <c r="L320" s="157"/>
    </row>
    <row r="321" spans="2:12" s="16" customFormat="1" ht="12.75" outlineLevel="1">
      <c r="B321" s="123"/>
      <c r="C321" s="125">
        <f>IF(' A. Assess Capacity'!L321="","",' A. Assess Capacity'!L321)</f>
      </c>
      <c r="D321" s="83"/>
      <c r="E321" s="147">
        <f>IF(' A. Assess Capacity'!N321="","",' A. Assess Capacity'!N321)</f>
      </c>
      <c r="F321" s="146">
        <f>IF(' A. Assess Capacity'!O321="","",' A. Assess Capacity'!O321)</f>
      </c>
      <c r="G321" s="3"/>
      <c r="H321" s="48">
        <f>IF('C. Define CD Response'!H321="","",'C. Define CD Response'!H321)</f>
      </c>
      <c r="I321" s="46">
        <f>IF('C. Define CD Response'!I321="","",'C. Define CD Response'!I321)</f>
      </c>
      <c r="J321" s="12"/>
      <c r="K321" s="156"/>
      <c r="L321" s="157"/>
    </row>
    <row r="322" spans="2:12" s="16" customFormat="1" ht="12.75" outlineLevel="1">
      <c r="B322" s="123"/>
      <c r="C322" s="125">
        <f>IF(' A. Assess Capacity'!L322="","",' A. Assess Capacity'!L322)</f>
      </c>
      <c r="D322" s="83"/>
      <c r="E322" s="147">
        <f>IF(' A. Assess Capacity'!N322="","",' A. Assess Capacity'!N322)</f>
      </c>
      <c r="F322" s="146">
        <f>IF(' A. Assess Capacity'!O322="","",' A. Assess Capacity'!O322)</f>
      </c>
      <c r="G322" s="3"/>
      <c r="H322" s="48">
        <f>IF('C. Define CD Response'!H322="","",'C. Define CD Response'!H322)</f>
      </c>
      <c r="I322" s="46">
        <f>IF('C. Define CD Response'!I322="","",'C. Define CD Response'!I322)</f>
      </c>
      <c r="J322" s="12"/>
      <c r="K322" s="156"/>
      <c r="L322" s="157"/>
    </row>
    <row r="323" spans="2:12" s="16" customFormat="1" ht="12.75" outlineLevel="1">
      <c r="B323" s="123"/>
      <c r="C323" s="125">
        <f>IF(' A. Assess Capacity'!L323="","",' A. Assess Capacity'!L323)</f>
      </c>
      <c r="D323" s="83"/>
      <c r="E323" s="147">
        <f>IF(' A. Assess Capacity'!N323="","",' A. Assess Capacity'!N323)</f>
      </c>
      <c r="F323" s="146">
        <f>IF(' A. Assess Capacity'!O323="","",' A. Assess Capacity'!O323)</f>
      </c>
      <c r="G323" s="3"/>
      <c r="H323" s="48">
        <f>IF('C. Define CD Response'!H323="","",'C. Define CD Response'!H323)</f>
      </c>
      <c r="I323" s="46">
        <f>IF('C. Define CD Response'!I323="","",'C. Define CD Response'!I323)</f>
      </c>
      <c r="J323" s="12"/>
      <c r="K323" s="156"/>
      <c r="L323" s="157"/>
    </row>
    <row r="324" spans="2:12" s="16" customFormat="1" ht="12.75" outlineLevel="1">
      <c r="B324" s="123"/>
      <c r="C324" s="125">
        <f>IF(' A. Assess Capacity'!L324="","",' A. Assess Capacity'!L324)</f>
      </c>
      <c r="D324" s="83"/>
      <c r="E324" s="147">
        <f>IF(' A. Assess Capacity'!N324="","",' A. Assess Capacity'!N324)</f>
      </c>
      <c r="F324" s="146">
        <f>IF(' A. Assess Capacity'!O324="","",' A. Assess Capacity'!O324)</f>
      </c>
      <c r="G324" s="3"/>
      <c r="H324" s="48">
        <f>IF('C. Define CD Response'!H324="","",'C. Define CD Response'!H324)</f>
      </c>
      <c r="I324" s="46">
        <f>IF('C. Define CD Response'!I324="","",'C. Define CD Response'!I324)</f>
      </c>
      <c r="J324" s="12"/>
      <c r="K324" s="156"/>
      <c r="L324" s="157"/>
    </row>
    <row r="325" spans="2:12" s="16" customFormat="1" ht="25.5">
      <c r="B325" s="123" t="s">
        <v>94</v>
      </c>
      <c r="C325" s="124"/>
      <c r="D325" s="83"/>
      <c r="E325" s="146">
        <f>IF(' A. Assess Capacity'!N325="","",' A. Assess Capacity'!N325)</f>
      </c>
      <c r="F325" s="146">
        <f>IF(' A. Assess Capacity'!O325="","",' A. Assess Capacity'!O325)</f>
      </c>
      <c r="G325" s="4"/>
      <c r="H325" s="48">
        <f>IF('C. Define CD Response'!H325="","",'C. Define CD Response'!H325)</f>
      </c>
      <c r="I325" s="46">
        <f>IF('C. Define CD Response'!I325="","",'C. Define CD Response'!I325)</f>
      </c>
      <c r="J325" s="14"/>
      <c r="K325" s="158"/>
      <c r="L325" s="159"/>
    </row>
    <row r="326" spans="2:12" s="16" customFormat="1" ht="76.5" customHeight="1" outlineLevel="1">
      <c r="B326" s="123"/>
      <c r="C326" s="125" t="str">
        <f>IF(' A. Assess Capacity'!L326="","",' A. Assess Capacity'!L326)</f>
        <v>Do authorities have the capacity to develop and manage accountability mechanisms to ensure formulation of clear and transparent policies and strategies?</v>
      </c>
      <c r="D326" s="83"/>
      <c r="E326" s="147">
        <f>IF(' A. Assess Capacity'!N326="","",' A. Assess Capacity'!N326)</f>
      </c>
      <c r="F326" s="146">
        <f>IF(' A. Assess Capacity'!O326="","",' A. Assess Capacity'!O326)</f>
      </c>
      <c r="G326" s="4"/>
      <c r="H326" s="48">
        <f>IF('C. Define CD Response'!H326="","",'C. Define CD Response'!H326)</f>
      </c>
      <c r="I326" s="46">
        <f>IF('C. Define CD Response'!I326="","",'C. Define CD Response'!I326)</f>
      </c>
      <c r="J326" s="14"/>
      <c r="K326" s="158"/>
      <c r="L326" s="159"/>
    </row>
    <row r="327" spans="2:12" s="16" customFormat="1" ht="12.75" outlineLevel="1">
      <c r="B327" s="123"/>
      <c r="C327" s="125">
        <f>IF(' A. Assess Capacity'!L327="","",' A. Assess Capacity'!L327)</f>
      </c>
      <c r="D327" s="83"/>
      <c r="E327" s="147">
        <f>IF(' A. Assess Capacity'!N327="","",' A. Assess Capacity'!N327)</f>
      </c>
      <c r="F327" s="146">
        <f>IF(' A. Assess Capacity'!O327="","",' A. Assess Capacity'!O327)</f>
      </c>
      <c r="G327" s="4"/>
      <c r="H327" s="48">
        <f>IF('C. Define CD Response'!H327="","",'C. Define CD Response'!H327)</f>
      </c>
      <c r="I327" s="46">
        <f>IF('C. Define CD Response'!I327="","",'C. Define CD Response'!I327)</f>
      </c>
      <c r="J327" s="14"/>
      <c r="K327" s="158"/>
      <c r="L327" s="159"/>
    </row>
    <row r="328" spans="2:12" s="16" customFormat="1" ht="12.75" outlineLevel="1">
      <c r="B328" s="123"/>
      <c r="C328" s="125">
        <f>IF(' A. Assess Capacity'!L328="","",' A. Assess Capacity'!L328)</f>
      </c>
      <c r="D328" s="83"/>
      <c r="E328" s="147">
        <f>IF(' A. Assess Capacity'!N328="","",' A. Assess Capacity'!N328)</f>
      </c>
      <c r="F328" s="146">
        <f>IF(' A. Assess Capacity'!O328="","",' A. Assess Capacity'!O328)</f>
      </c>
      <c r="G328" s="4"/>
      <c r="H328" s="48">
        <f>IF('C. Define CD Response'!H328="","",'C. Define CD Response'!H328)</f>
      </c>
      <c r="I328" s="46">
        <f>IF('C. Define CD Response'!I328="","",'C. Define CD Response'!I328)</f>
      </c>
      <c r="J328" s="14"/>
      <c r="K328" s="158"/>
      <c r="L328" s="159"/>
    </row>
    <row r="329" spans="2:12" s="16" customFormat="1" ht="12.75" outlineLevel="1">
      <c r="B329" s="123"/>
      <c r="C329" s="125">
        <f>IF(' A. Assess Capacity'!L329="","",' A. Assess Capacity'!L329)</f>
      </c>
      <c r="D329" s="83"/>
      <c r="E329" s="147">
        <f>IF(' A. Assess Capacity'!N329="","",' A. Assess Capacity'!N329)</f>
      </c>
      <c r="F329" s="146">
        <f>IF(' A. Assess Capacity'!O329="","",' A. Assess Capacity'!O329)</f>
      </c>
      <c r="G329" s="4"/>
      <c r="H329" s="48">
        <f>IF('C. Define CD Response'!H329="","",'C. Define CD Response'!H329)</f>
      </c>
      <c r="I329" s="46">
        <f>IF('C. Define CD Response'!I329="","",'C. Define CD Response'!I329)</f>
      </c>
      <c r="J329" s="14"/>
      <c r="K329" s="158"/>
      <c r="L329" s="159"/>
    </row>
    <row r="330" spans="2:12" s="16" customFormat="1" ht="12.75" outlineLevel="1">
      <c r="B330" s="123"/>
      <c r="C330" s="125">
        <f>IF(' A. Assess Capacity'!L330="","",' A. Assess Capacity'!L330)</f>
      </c>
      <c r="D330" s="83"/>
      <c r="E330" s="147">
        <f>IF(' A. Assess Capacity'!N330="","",' A. Assess Capacity'!N330)</f>
      </c>
      <c r="F330" s="146">
        <f>IF(' A. Assess Capacity'!O330="","",' A. Assess Capacity'!O330)</f>
      </c>
      <c r="G330" s="4"/>
      <c r="H330" s="48">
        <f>IF('C. Define CD Response'!H330="","",'C. Define CD Response'!H330)</f>
      </c>
      <c r="I330" s="46">
        <f>IF('C. Define CD Response'!I330="","",'C. Define CD Response'!I330)</f>
      </c>
      <c r="J330" s="14"/>
      <c r="K330" s="158"/>
      <c r="L330" s="159"/>
    </row>
    <row r="331" spans="2:12" s="16" customFormat="1" ht="12.75" outlineLevel="1">
      <c r="B331" s="123"/>
      <c r="C331" s="125">
        <f>IF(' A. Assess Capacity'!L331="","",' A. Assess Capacity'!L331)</f>
      </c>
      <c r="D331" s="83"/>
      <c r="E331" s="147">
        <f>IF(' A. Assess Capacity'!N331="","",' A. Assess Capacity'!N331)</f>
      </c>
      <c r="F331" s="146">
        <f>IF(' A. Assess Capacity'!O331="","",' A. Assess Capacity'!O331)</f>
      </c>
      <c r="G331" s="4"/>
      <c r="H331" s="48">
        <f>IF('C. Define CD Response'!H331="","",'C. Define CD Response'!H331)</f>
      </c>
      <c r="I331" s="46">
        <f>IF('C. Define CD Response'!I331="","",'C. Define CD Response'!I331)</f>
      </c>
      <c r="J331" s="14"/>
      <c r="K331" s="158"/>
      <c r="L331" s="159"/>
    </row>
    <row r="332" spans="2:12" s="16" customFormat="1" ht="12.75">
      <c r="B332" s="123" t="s">
        <v>88</v>
      </c>
      <c r="C332" s="124"/>
      <c r="D332" s="83"/>
      <c r="E332" s="146">
        <f>IF(' A. Assess Capacity'!N332="","",' A. Assess Capacity'!N332)</f>
      </c>
      <c r="F332" s="146">
        <f>IF(' A. Assess Capacity'!O332="","",' A. Assess Capacity'!O332)</f>
      </c>
      <c r="G332" s="4"/>
      <c r="H332" s="48">
        <f>IF('C. Define CD Response'!H332="","",'C. Define CD Response'!H332)</f>
      </c>
      <c r="I332" s="46">
        <f>IF('C. Define CD Response'!I332="","",'C. Define CD Response'!I332)</f>
      </c>
      <c r="J332" s="14"/>
      <c r="K332" s="158"/>
      <c r="L332" s="159"/>
    </row>
    <row r="333" spans="2:12" s="16" customFormat="1" ht="51" customHeight="1" outlineLevel="1">
      <c r="B333" s="123"/>
      <c r="C333" s="125" t="str">
        <f>IF(' A. Assess Capacity'!L333="","",' A. Assess Capacity'!L333)</f>
        <v>Do authorities have the capacity to do costing exercises and mobilize resources based on financial implications of public sector accountability strategies and programmes?</v>
      </c>
      <c r="D333" s="83"/>
      <c r="E333" s="147">
        <f>IF(' A. Assess Capacity'!N333="","",' A. Assess Capacity'!N333)</f>
      </c>
      <c r="F333" s="146">
        <f>IF(' A. Assess Capacity'!O333="","",' A. Assess Capacity'!O333)</f>
      </c>
      <c r="G333" s="4"/>
      <c r="H333" s="48">
        <f>IF('C. Define CD Response'!H333="","",'C. Define CD Response'!H333)</f>
      </c>
      <c r="I333" s="46">
        <f>IF('C. Define CD Response'!I333="","",'C. Define CD Response'!I333)</f>
      </c>
      <c r="J333" s="14"/>
      <c r="K333" s="158"/>
      <c r="L333" s="159"/>
    </row>
    <row r="334" spans="2:12" s="16" customFormat="1" ht="12.75" outlineLevel="1">
      <c r="B334" s="123"/>
      <c r="C334" s="125">
        <f>IF(' A. Assess Capacity'!L334="","",' A. Assess Capacity'!L334)</f>
      </c>
      <c r="D334" s="83"/>
      <c r="E334" s="147">
        <f>IF(' A. Assess Capacity'!N334="","",' A. Assess Capacity'!N334)</f>
      </c>
      <c r="F334" s="146">
        <f>IF(' A. Assess Capacity'!O334="","",' A. Assess Capacity'!O334)</f>
      </c>
      <c r="G334" s="4"/>
      <c r="H334" s="48">
        <f>IF('C. Define CD Response'!H334="","",'C. Define CD Response'!H334)</f>
      </c>
      <c r="I334" s="46">
        <f>IF('C. Define CD Response'!I334="","",'C. Define CD Response'!I334)</f>
      </c>
      <c r="J334" s="14"/>
      <c r="K334" s="158"/>
      <c r="L334" s="159"/>
    </row>
    <row r="335" spans="2:12" s="16" customFormat="1" ht="12.75" outlineLevel="1">
      <c r="B335" s="123"/>
      <c r="C335" s="125">
        <f>IF(' A. Assess Capacity'!L335="","",' A. Assess Capacity'!L335)</f>
      </c>
      <c r="D335" s="83"/>
      <c r="E335" s="147">
        <f>IF(' A. Assess Capacity'!N335="","",' A. Assess Capacity'!N335)</f>
      </c>
      <c r="F335" s="146">
        <f>IF(' A. Assess Capacity'!O335="","",' A. Assess Capacity'!O335)</f>
      </c>
      <c r="G335" s="4"/>
      <c r="H335" s="48">
        <f>IF('C. Define CD Response'!H335="","",'C. Define CD Response'!H335)</f>
      </c>
      <c r="I335" s="46">
        <f>IF('C. Define CD Response'!I335="","",'C. Define CD Response'!I335)</f>
      </c>
      <c r="J335" s="14"/>
      <c r="K335" s="158"/>
      <c r="L335" s="159"/>
    </row>
    <row r="336" spans="2:12" s="16" customFormat="1" ht="12.75" outlineLevel="1">
      <c r="B336" s="123"/>
      <c r="C336" s="125">
        <f>IF(' A. Assess Capacity'!L336="","",' A. Assess Capacity'!L336)</f>
      </c>
      <c r="D336" s="83"/>
      <c r="E336" s="147">
        <f>IF(' A. Assess Capacity'!N336="","",' A. Assess Capacity'!N336)</f>
      </c>
      <c r="F336" s="146">
        <f>IF(' A. Assess Capacity'!O336="","",' A. Assess Capacity'!O336)</f>
      </c>
      <c r="G336" s="4"/>
      <c r="H336" s="48">
        <f>IF('C. Define CD Response'!H336="","",'C. Define CD Response'!H336)</f>
      </c>
      <c r="I336" s="46">
        <f>IF('C. Define CD Response'!I336="","",'C. Define CD Response'!I336)</f>
      </c>
      <c r="J336" s="14"/>
      <c r="K336" s="158"/>
      <c r="L336" s="159"/>
    </row>
    <row r="337" spans="2:12" s="16" customFormat="1" ht="12.75" outlineLevel="1">
      <c r="B337" s="123"/>
      <c r="C337" s="125">
        <f>IF(' A. Assess Capacity'!L337="","",' A. Assess Capacity'!L337)</f>
      </c>
      <c r="D337" s="83"/>
      <c r="E337" s="147">
        <f>IF(' A. Assess Capacity'!N337="","",' A. Assess Capacity'!N337)</f>
      </c>
      <c r="F337" s="146">
        <f>IF(' A. Assess Capacity'!O337="","",' A. Assess Capacity'!O337)</f>
      </c>
      <c r="G337" s="4"/>
      <c r="H337" s="48">
        <f>IF('C. Define CD Response'!H337="","",'C. Define CD Response'!H337)</f>
      </c>
      <c r="I337" s="46">
        <f>IF('C. Define CD Response'!I337="","",'C. Define CD Response'!I337)</f>
      </c>
      <c r="J337" s="14"/>
      <c r="K337" s="158"/>
      <c r="L337" s="159"/>
    </row>
    <row r="338" spans="2:12" s="16" customFormat="1" ht="12.75" outlineLevel="1">
      <c r="B338" s="123"/>
      <c r="C338" s="125">
        <f>IF(' A. Assess Capacity'!L338="","",' A. Assess Capacity'!L338)</f>
      </c>
      <c r="D338" s="83"/>
      <c r="E338" s="147">
        <f>IF(' A. Assess Capacity'!N338="","",' A. Assess Capacity'!N338)</f>
      </c>
      <c r="F338" s="146">
        <f>IF(' A. Assess Capacity'!O338="","",' A. Assess Capacity'!O338)</f>
      </c>
      <c r="G338" s="4"/>
      <c r="H338" s="48">
        <f>IF('C. Define CD Response'!H338="","",'C. Define CD Response'!H338)</f>
      </c>
      <c r="I338" s="46">
        <f>IF('C. Define CD Response'!I338="","",'C. Define CD Response'!I338)</f>
      </c>
      <c r="J338" s="14"/>
      <c r="K338" s="158"/>
      <c r="L338" s="159"/>
    </row>
    <row r="339" spans="2:12" s="16" customFormat="1" ht="12.75">
      <c r="B339" s="123" t="s">
        <v>12</v>
      </c>
      <c r="C339" s="124"/>
      <c r="D339" s="83"/>
      <c r="E339" s="146">
        <f>IF(' A. Assess Capacity'!N339="","",' A. Assess Capacity'!N339)</f>
      </c>
      <c r="F339" s="146">
        <f>IF(' A. Assess Capacity'!O339="","",' A. Assess Capacity'!O339)</f>
      </c>
      <c r="G339" s="3"/>
      <c r="H339" s="48">
        <f>IF('C. Define CD Response'!H339="","",'C. Define CD Response'!H339)</f>
      </c>
      <c r="I339" s="46">
        <f>IF('C. Define CD Response'!I339="","",'C. Define CD Response'!I339)</f>
      </c>
      <c r="J339" s="14"/>
      <c r="K339" s="158"/>
      <c r="L339" s="159"/>
    </row>
    <row r="340" spans="2:12" s="16" customFormat="1" ht="51" customHeight="1" outlineLevel="1">
      <c r="B340" s="123"/>
      <c r="C340" s="125" t="str">
        <f>IF(' A. Assess Capacity'!L340="","",' A. Assess Capacity'!L340)</f>
        <v>Do authorities have the capacity to implement public sector accountability programmes and projects in collaboration with local bodies and citizen groups?</v>
      </c>
      <c r="D340" s="83"/>
      <c r="E340" s="147">
        <f>IF(' A. Assess Capacity'!N340="","",' A. Assess Capacity'!N340)</f>
      </c>
      <c r="F340" s="146">
        <f>IF(' A. Assess Capacity'!O340="","",' A. Assess Capacity'!O340)</f>
      </c>
      <c r="G340" s="3"/>
      <c r="H340" s="48">
        <f>IF('C. Define CD Response'!H340="","",'C. Define CD Response'!H340)</f>
      </c>
      <c r="I340" s="46">
        <f>IF('C. Define CD Response'!I340="","",'C. Define CD Response'!I340)</f>
      </c>
      <c r="J340" s="14"/>
      <c r="K340" s="158"/>
      <c r="L340" s="159"/>
    </row>
    <row r="341" spans="2:12" s="16" customFormat="1" ht="12.75" outlineLevel="1">
      <c r="B341" s="123"/>
      <c r="C341" s="125">
        <f>IF(' A. Assess Capacity'!L341="","",' A. Assess Capacity'!L341)</f>
      </c>
      <c r="D341" s="83"/>
      <c r="E341" s="147">
        <f>IF(' A. Assess Capacity'!N341="","",' A. Assess Capacity'!N341)</f>
      </c>
      <c r="F341" s="146">
        <f>IF(' A. Assess Capacity'!O341="","",' A. Assess Capacity'!O341)</f>
      </c>
      <c r="G341" s="3"/>
      <c r="H341" s="48">
        <f>IF('C. Define CD Response'!H341="","",'C. Define CD Response'!H341)</f>
      </c>
      <c r="I341" s="46">
        <f>IF('C. Define CD Response'!I341="","",'C. Define CD Response'!I341)</f>
      </c>
      <c r="J341" s="14"/>
      <c r="K341" s="158"/>
      <c r="L341" s="159"/>
    </row>
    <row r="342" spans="2:12" s="16" customFormat="1" ht="12.75" outlineLevel="1">
      <c r="B342" s="123"/>
      <c r="C342" s="125">
        <f>IF(' A. Assess Capacity'!L342="","",' A. Assess Capacity'!L342)</f>
      </c>
      <c r="D342" s="83"/>
      <c r="E342" s="147">
        <f>IF(' A. Assess Capacity'!N342="","",' A. Assess Capacity'!N342)</f>
      </c>
      <c r="F342" s="146">
        <f>IF(' A. Assess Capacity'!O342="","",' A. Assess Capacity'!O342)</f>
      </c>
      <c r="G342" s="3"/>
      <c r="H342" s="48">
        <f>IF('C. Define CD Response'!H342="","",'C. Define CD Response'!H342)</f>
      </c>
      <c r="I342" s="46">
        <f>IF('C. Define CD Response'!I342="","",'C. Define CD Response'!I342)</f>
      </c>
      <c r="J342" s="14"/>
      <c r="K342" s="158"/>
      <c r="L342" s="159"/>
    </row>
    <row r="343" spans="2:12" s="16" customFormat="1" ht="12.75" outlineLevel="1">
      <c r="B343" s="123"/>
      <c r="C343" s="125">
        <f>IF(' A. Assess Capacity'!L343="","",' A. Assess Capacity'!L343)</f>
      </c>
      <c r="D343" s="83"/>
      <c r="E343" s="147">
        <f>IF(' A. Assess Capacity'!N343="","",' A. Assess Capacity'!N343)</f>
      </c>
      <c r="F343" s="146">
        <f>IF(' A. Assess Capacity'!O343="","",' A. Assess Capacity'!O343)</f>
      </c>
      <c r="G343" s="3"/>
      <c r="H343" s="48">
        <f>IF('C. Define CD Response'!H343="","",'C. Define CD Response'!H343)</f>
      </c>
      <c r="I343" s="46">
        <f>IF('C. Define CD Response'!I343="","",'C. Define CD Response'!I343)</f>
      </c>
      <c r="J343" s="14"/>
      <c r="K343" s="158"/>
      <c r="L343" s="159"/>
    </row>
    <row r="344" spans="2:12" s="16" customFormat="1" ht="12.75" outlineLevel="1">
      <c r="B344" s="123"/>
      <c r="C344" s="125">
        <f>IF(' A. Assess Capacity'!L344="","",' A. Assess Capacity'!L344)</f>
      </c>
      <c r="D344" s="83"/>
      <c r="E344" s="147">
        <f>IF(' A. Assess Capacity'!N344="","",' A. Assess Capacity'!N344)</f>
      </c>
      <c r="F344" s="146">
        <f>IF(' A. Assess Capacity'!O344="","",' A. Assess Capacity'!O344)</f>
      </c>
      <c r="G344" s="3"/>
      <c r="H344" s="48">
        <f>IF('C. Define CD Response'!H344="","",'C. Define CD Response'!H344)</f>
      </c>
      <c r="I344" s="46">
        <f>IF('C. Define CD Response'!I344="","",'C. Define CD Response'!I344)</f>
      </c>
      <c r="J344" s="14"/>
      <c r="K344" s="158"/>
      <c r="L344" s="159"/>
    </row>
    <row r="345" spans="2:12" s="16" customFormat="1" ht="12.75" outlineLevel="1">
      <c r="B345" s="123"/>
      <c r="C345" s="125">
        <f>IF(' A. Assess Capacity'!L345="","",' A. Assess Capacity'!L345)</f>
      </c>
      <c r="D345" s="83"/>
      <c r="E345" s="147">
        <f>IF(' A. Assess Capacity'!N345="","",' A. Assess Capacity'!N345)</f>
      </c>
      <c r="F345" s="146">
        <f>IF(' A. Assess Capacity'!O345="","",' A. Assess Capacity'!O345)</f>
      </c>
      <c r="G345" s="3"/>
      <c r="H345" s="48">
        <f>IF('C. Define CD Response'!H345="","",'C. Define CD Response'!H345)</f>
      </c>
      <c r="I345" s="46">
        <f>IF('C. Define CD Response'!I345="","",'C. Define CD Response'!I345)</f>
      </c>
      <c r="J345" s="14"/>
      <c r="K345" s="158"/>
      <c r="L345" s="159"/>
    </row>
    <row r="346" spans="2:12" s="16" customFormat="1" ht="12.75">
      <c r="B346" s="123" t="s">
        <v>91</v>
      </c>
      <c r="C346" s="124"/>
      <c r="D346" s="83"/>
      <c r="E346" s="146">
        <f>IF(' A. Assess Capacity'!N346="","",' A. Assess Capacity'!N346)</f>
      </c>
      <c r="F346" s="146">
        <f>IF(' A. Assess Capacity'!O346="","",' A. Assess Capacity'!O346)</f>
      </c>
      <c r="G346" s="15"/>
      <c r="H346" s="48">
        <f>IF('C. Define CD Response'!H346="","",'C. Define CD Response'!H346)</f>
      </c>
      <c r="I346" s="46">
        <f>IF('C. Define CD Response'!I346="","",'C. Define CD Response'!I346)</f>
      </c>
      <c r="J346" s="14"/>
      <c r="K346" s="158"/>
      <c r="L346" s="159"/>
    </row>
    <row r="347" spans="2:12" s="16" customFormat="1" ht="38.25" customHeight="1" outlineLevel="1">
      <c r="B347" s="123"/>
      <c r="C347" s="125" t="str">
        <f>IF(' A. Assess Capacity'!L347="","",' A. Assess Capacity'!L347)</f>
        <v>Do authorities have the capacity to develop mechanisms for monitoring and evaluation of public sector accountability policies and programmes?</v>
      </c>
      <c r="D347" s="83"/>
      <c r="E347" s="147">
        <f>IF(' A. Assess Capacity'!N347="","",' A. Assess Capacity'!N347)</f>
      </c>
      <c r="F347" s="146">
        <f>IF(' A. Assess Capacity'!O347="","",' A. Assess Capacity'!O347)</f>
      </c>
      <c r="G347" s="15"/>
      <c r="H347" s="48">
        <f>IF('C. Define CD Response'!H347="","",'C. Define CD Response'!H347)</f>
      </c>
      <c r="I347" s="46">
        <f>IF('C. Define CD Response'!I347="","",'C. Define CD Response'!I347)</f>
      </c>
      <c r="J347" s="14"/>
      <c r="K347" s="158"/>
      <c r="L347" s="159"/>
    </row>
    <row r="348" spans="2:12" s="16" customFormat="1" ht="12.75" outlineLevel="1">
      <c r="B348" s="123"/>
      <c r="C348" s="125">
        <f>IF(' A. Assess Capacity'!L348="","",' A. Assess Capacity'!L348)</f>
      </c>
      <c r="D348" s="83"/>
      <c r="E348" s="147">
        <f>IF(' A. Assess Capacity'!N348="","",' A. Assess Capacity'!N348)</f>
      </c>
      <c r="F348" s="146">
        <f>IF(' A. Assess Capacity'!O348="","",' A. Assess Capacity'!O348)</f>
      </c>
      <c r="G348" s="15"/>
      <c r="H348" s="48">
        <f>IF('C. Define CD Response'!H348="","",'C. Define CD Response'!H348)</f>
      </c>
      <c r="I348" s="46">
        <f>IF('C. Define CD Response'!I348="","",'C. Define CD Response'!I348)</f>
      </c>
      <c r="J348" s="14"/>
      <c r="K348" s="158"/>
      <c r="L348" s="159"/>
    </row>
    <row r="349" spans="2:12" s="16" customFormat="1" ht="12.75" outlineLevel="1">
      <c r="B349" s="123"/>
      <c r="C349" s="125">
        <f>IF(' A. Assess Capacity'!L349="","",' A. Assess Capacity'!L349)</f>
      </c>
      <c r="D349" s="83"/>
      <c r="E349" s="147">
        <f>IF(' A. Assess Capacity'!N349="","",' A. Assess Capacity'!N349)</f>
      </c>
      <c r="F349" s="146">
        <f>IF(' A. Assess Capacity'!O349="","",' A. Assess Capacity'!O349)</f>
      </c>
      <c r="G349" s="15"/>
      <c r="H349" s="48">
        <f>IF('C. Define CD Response'!H349="","",'C. Define CD Response'!H349)</f>
      </c>
      <c r="I349" s="46">
        <f>IF('C. Define CD Response'!I349="","",'C. Define CD Response'!I349)</f>
      </c>
      <c r="J349" s="14"/>
      <c r="K349" s="158"/>
      <c r="L349" s="159"/>
    </row>
    <row r="350" spans="2:12" s="16" customFormat="1" ht="12.75" outlineLevel="1">
      <c r="B350" s="123"/>
      <c r="C350" s="125">
        <f>IF(' A. Assess Capacity'!L350="","",' A. Assess Capacity'!L350)</f>
      </c>
      <c r="D350" s="83"/>
      <c r="E350" s="147">
        <f>IF(' A. Assess Capacity'!N350="","",' A. Assess Capacity'!N350)</f>
      </c>
      <c r="F350" s="146">
        <f>IF(' A. Assess Capacity'!O350="","",' A. Assess Capacity'!O350)</f>
      </c>
      <c r="G350" s="15"/>
      <c r="H350" s="48">
        <f>IF('C. Define CD Response'!H350="","",'C. Define CD Response'!H350)</f>
      </c>
      <c r="I350" s="46">
        <f>IF('C. Define CD Response'!I350="","",'C. Define CD Response'!I350)</f>
      </c>
      <c r="J350" s="14"/>
      <c r="K350" s="158"/>
      <c r="L350" s="159"/>
    </row>
    <row r="351" spans="2:12" s="16" customFormat="1" ht="12.75" outlineLevel="1">
      <c r="B351" s="123"/>
      <c r="C351" s="125">
        <f>IF(' A. Assess Capacity'!L351="","",' A. Assess Capacity'!L351)</f>
      </c>
      <c r="D351" s="83"/>
      <c r="E351" s="147">
        <f>IF(' A. Assess Capacity'!N351="","",' A. Assess Capacity'!N351)</f>
      </c>
      <c r="F351" s="146">
        <f>IF(' A. Assess Capacity'!O351="","",' A. Assess Capacity'!O351)</f>
      </c>
      <c r="G351" s="15"/>
      <c r="H351" s="48">
        <f>IF('C. Define CD Response'!H351="","",'C. Define CD Response'!H351)</f>
      </c>
      <c r="I351" s="46">
        <f>IF('C. Define CD Response'!I351="","",'C. Define CD Response'!I351)</f>
      </c>
      <c r="J351" s="14"/>
      <c r="K351" s="158"/>
      <c r="L351" s="159"/>
    </row>
    <row r="352" spans="2:12" s="16" customFormat="1" ht="13.5" outlineLevel="1" thickBot="1">
      <c r="B352" s="126"/>
      <c r="C352" s="127">
        <f>IF(' A. Assess Capacity'!L352="","",' A. Assess Capacity'!L352)</f>
      </c>
      <c r="D352" s="83"/>
      <c r="E352" s="148">
        <f>IF(' A. Assess Capacity'!N352="","",' A. Assess Capacity'!N352)</f>
      </c>
      <c r="F352" s="146">
        <f>IF(' A. Assess Capacity'!O352="","",' A. Assess Capacity'!O352)</f>
      </c>
      <c r="G352" s="15"/>
      <c r="H352" s="50">
        <f>IF('C. Define CD Response'!H352="","",'C. Define CD Response'!H352)</f>
      </c>
      <c r="I352" s="51">
        <f>IF('C. Define CD Response'!I352="","",'C. Define CD Response'!I352)</f>
      </c>
      <c r="J352" s="14"/>
      <c r="K352" s="158"/>
      <c r="L352" s="159"/>
    </row>
    <row r="353" spans="2:6" ht="12.75">
      <c r="B353" s="52"/>
      <c r="C353" s="52"/>
      <c r="D353" s="52"/>
      <c r="E353" s="56"/>
      <c r="F353" s="56"/>
    </row>
    <row r="354" spans="2:6" ht="13.5" thickBot="1">
      <c r="B354" s="52"/>
      <c r="C354" s="52"/>
      <c r="D354" s="52"/>
      <c r="E354" s="56"/>
      <c r="F354" s="56"/>
    </row>
    <row r="355" spans="2:12" ht="12.75">
      <c r="B355" s="109" t="s">
        <v>4</v>
      </c>
      <c r="C355" s="63"/>
      <c r="D355" s="64"/>
      <c r="E355" s="110"/>
      <c r="F355" s="110"/>
      <c r="G355" s="17"/>
      <c r="H355" s="9"/>
      <c r="I355" s="9"/>
      <c r="L355" s="14"/>
    </row>
    <row r="356" spans="2:12" ht="13.5" thickBot="1">
      <c r="B356" s="167" t="str">
        <f>' A. Assess Capacity'!K356</f>
        <v>External/International Relations</v>
      </c>
      <c r="C356" s="64"/>
      <c r="D356" s="64"/>
      <c r="E356" s="110"/>
      <c r="F356" s="110"/>
      <c r="G356" s="17"/>
      <c r="H356" s="9"/>
      <c r="I356" s="9"/>
      <c r="L356" s="14"/>
    </row>
    <row r="357" spans="2:9" ht="13.5" thickBot="1">
      <c r="B357" s="63"/>
      <c r="C357" s="64"/>
      <c r="D357" s="64"/>
      <c r="E357" s="110"/>
      <c r="F357" s="110"/>
      <c r="G357" s="17"/>
      <c r="H357" s="9"/>
      <c r="I357" s="9"/>
    </row>
    <row r="358" spans="2:12" ht="12.75">
      <c r="B358" s="109" t="s">
        <v>3</v>
      </c>
      <c r="C358" s="64"/>
      <c r="D358" s="64"/>
      <c r="E358" s="110"/>
      <c r="F358" s="110"/>
      <c r="G358" s="17"/>
      <c r="H358" s="9"/>
      <c r="I358" s="9"/>
      <c r="K358" s="106" t="s">
        <v>73</v>
      </c>
      <c r="L358" s="14"/>
    </row>
    <row r="359" spans="2:12" ht="13.5" thickBot="1">
      <c r="B359" s="111" t="str">
        <f>' A. Assess Capacity'!K359</f>
        <v>Organisational</v>
      </c>
      <c r="C359" s="64"/>
      <c r="D359" s="64"/>
      <c r="E359" s="110"/>
      <c r="F359" s="110"/>
      <c r="G359" s="17"/>
      <c r="H359" s="9"/>
      <c r="I359" s="9"/>
      <c r="K359" t="s">
        <v>74</v>
      </c>
      <c r="L359" s="14"/>
    </row>
    <row r="360" spans="2:12" ht="13.5" thickBot="1">
      <c r="B360" s="112"/>
      <c r="C360" s="69"/>
      <c r="D360" s="69"/>
      <c r="E360" s="78"/>
      <c r="F360" s="78"/>
      <c r="G360" s="15"/>
      <c r="H360" s="9"/>
      <c r="I360" s="9"/>
      <c r="K360" t="s">
        <v>75</v>
      </c>
      <c r="L360" s="14"/>
    </row>
    <row r="361" spans="2:12" ht="12.75">
      <c r="B361" s="109" t="s">
        <v>7</v>
      </c>
      <c r="C361" s="64"/>
      <c r="D361" s="70"/>
      <c r="E361" s="113"/>
      <c r="F361" s="113"/>
      <c r="G361" s="16"/>
      <c r="H361" s="9"/>
      <c r="I361" s="9"/>
      <c r="K361" t="s">
        <v>76</v>
      </c>
      <c r="L361" s="14"/>
    </row>
    <row r="362" spans="2:12" ht="13.5" thickBot="1">
      <c r="B362" s="114">
        <f>' A. Assess Capacity'!K362</f>
      </c>
      <c r="C362" s="58"/>
      <c r="D362" s="69"/>
      <c r="E362" s="78"/>
      <c r="F362" s="78"/>
      <c r="G362" s="15"/>
      <c r="H362" s="9"/>
      <c r="I362" s="9"/>
      <c r="L362" s="14"/>
    </row>
    <row r="363" spans="2:12" ht="13.5" thickBot="1">
      <c r="B363" s="60"/>
      <c r="C363" s="60"/>
      <c r="D363" s="69"/>
      <c r="E363" s="78"/>
      <c r="F363" s="78"/>
      <c r="G363" s="15"/>
      <c r="H363" s="9"/>
      <c r="I363" s="9"/>
      <c r="L363" s="14"/>
    </row>
    <row r="364" spans="2:12" ht="44.25" customHeight="1" thickBot="1">
      <c r="B364" s="236" t="s">
        <v>35</v>
      </c>
      <c r="C364" s="238"/>
      <c r="D364" s="72"/>
      <c r="E364" s="236" t="s">
        <v>30</v>
      </c>
      <c r="F364" s="238"/>
      <c r="G364" s="13"/>
      <c r="H364" s="265" t="s">
        <v>99</v>
      </c>
      <c r="I364" s="266"/>
      <c r="K364" s="32" t="s">
        <v>101</v>
      </c>
      <c r="L364" s="13"/>
    </row>
    <row r="365" spans="2:12" s="9" customFormat="1" ht="7.5" customHeight="1" thickBot="1">
      <c r="B365" s="116"/>
      <c r="C365" s="72"/>
      <c r="D365" s="72"/>
      <c r="E365" s="73"/>
      <c r="F365" s="73"/>
      <c r="G365" s="13"/>
      <c r="H365" s="41"/>
      <c r="I365" s="42"/>
      <c r="J365" s="13"/>
      <c r="L365" s="14"/>
    </row>
    <row r="366" spans="2:12" ht="26.25" customHeight="1" thickBot="1">
      <c r="B366" s="118" t="s">
        <v>86</v>
      </c>
      <c r="C366" s="119" t="s">
        <v>33</v>
      </c>
      <c r="D366" s="72"/>
      <c r="E366" s="213" t="s">
        <v>95</v>
      </c>
      <c r="F366" s="215" t="s">
        <v>84</v>
      </c>
      <c r="G366" s="13"/>
      <c r="H366" s="32" t="s">
        <v>34</v>
      </c>
      <c r="I366" s="32" t="s">
        <v>80</v>
      </c>
      <c r="J366" s="27"/>
      <c r="K366" s="20"/>
      <c r="L366" s="12"/>
    </row>
    <row r="367" spans="1:12" s="9" customFormat="1" ht="12.75">
      <c r="A367" s="14"/>
      <c r="B367" s="120"/>
      <c r="C367" s="121"/>
      <c r="D367" s="69"/>
      <c r="E367" s="122"/>
      <c r="F367" s="78"/>
      <c r="G367" s="15"/>
      <c r="H367" s="47"/>
      <c r="I367" s="45"/>
      <c r="J367" s="14"/>
      <c r="K367" s="8"/>
      <c r="L367" s="12"/>
    </row>
    <row r="368" spans="2:12" s="16" customFormat="1" ht="12.75">
      <c r="B368" s="123" t="s">
        <v>93</v>
      </c>
      <c r="C368" s="124"/>
      <c r="D368" s="83"/>
      <c r="E368" s="146">
        <f>IF(' A. Assess Capacity'!N368="","",' A. Assess Capacity'!N368)</f>
      </c>
      <c r="F368" s="146">
        <f>IF(' A. Assess Capacity'!O368="","",' A. Assess Capacity'!O368)</f>
      </c>
      <c r="G368" s="3"/>
      <c r="H368" s="48">
        <f>IF('C. Define CD Response'!H368="","",'C. Define CD Response'!H368)</f>
      </c>
      <c r="I368" s="46">
        <f>IF('C. Define CD Response'!I368="","",'C. Define CD Response'!I368)</f>
      </c>
      <c r="J368" s="12"/>
      <c r="K368" s="156"/>
      <c r="L368" s="157"/>
    </row>
    <row r="369" spans="2:12" s="16" customFormat="1" ht="63.75" customHeight="1" outlineLevel="1">
      <c r="B369" s="123"/>
      <c r="C369" s="125" t="str">
        <f>IF(' A. Assess Capacity'!L369="","",' A. Assess Capacity'!L369)</f>
        <v>Does the organisation have the capacity to undertake comprehensive SWOT (strengths, weaknesses, opportunities and threats) analysis, for example in such areas as management practices, knowledge and skills, financial and material resources?</v>
      </c>
      <c r="D369" s="83"/>
      <c r="E369" s="147">
        <f>IF(' A. Assess Capacity'!N369="","",' A. Assess Capacity'!N369)</f>
      </c>
      <c r="F369" s="146">
        <f>IF(' A. Assess Capacity'!O369="","",' A. Assess Capacity'!O369)</f>
      </c>
      <c r="G369" s="3"/>
      <c r="H369" s="48">
        <f>IF('C. Define CD Response'!H369="","",'C. Define CD Response'!H369)</f>
      </c>
      <c r="I369" s="46">
        <f>IF('C. Define CD Response'!I369="","",'C. Define CD Response'!I369)</f>
      </c>
      <c r="J369" s="12"/>
      <c r="K369" s="156"/>
      <c r="L369" s="157"/>
    </row>
    <row r="370" spans="2:12" s="16" customFormat="1" ht="12.75" outlineLevel="1">
      <c r="B370" s="123"/>
      <c r="C370" s="125">
        <f>IF(' A. Assess Capacity'!L370="","",' A. Assess Capacity'!L370)</f>
      </c>
      <c r="D370" s="83"/>
      <c r="E370" s="147">
        <f>IF(' A. Assess Capacity'!N370="","",' A. Assess Capacity'!N370)</f>
      </c>
      <c r="F370" s="146">
        <f>IF(' A. Assess Capacity'!O370="","",' A. Assess Capacity'!O370)</f>
      </c>
      <c r="G370" s="3"/>
      <c r="H370" s="48">
        <f>IF('C. Define CD Response'!H370="","",'C. Define CD Response'!H370)</f>
      </c>
      <c r="I370" s="46">
        <f>IF('C. Define CD Response'!I370="","",'C. Define CD Response'!I370)</f>
      </c>
      <c r="J370" s="12"/>
      <c r="K370" s="156"/>
      <c r="L370" s="157"/>
    </row>
    <row r="371" spans="2:12" s="16" customFormat="1" ht="12.75" outlineLevel="1">
      <c r="B371" s="123"/>
      <c r="C371" s="125">
        <f>IF(' A. Assess Capacity'!L371="","",' A. Assess Capacity'!L371)</f>
      </c>
      <c r="D371" s="83"/>
      <c r="E371" s="147">
        <f>IF(' A. Assess Capacity'!N371="","",' A. Assess Capacity'!N371)</f>
      </c>
      <c r="F371" s="146">
        <f>IF(' A. Assess Capacity'!O371="","",' A. Assess Capacity'!O371)</f>
      </c>
      <c r="G371" s="3"/>
      <c r="H371" s="48">
        <f>IF('C. Define CD Response'!H371="","",'C. Define CD Response'!H371)</f>
      </c>
      <c r="I371" s="46">
        <f>IF('C. Define CD Response'!I371="","",'C. Define CD Response'!I371)</f>
      </c>
      <c r="J371" s="12"/>
      <c r="K371" s="156"/>
      <c r="L371" s="157"/>
    </row>
    <row r="372" spans="2:12" s="16" customFormat="1" ht="12.75" outlineLevel="1">
      <c r="B372" s="123"/>
      <c r="C372" s="125">
        <f>IF(' A. Assess Capacity'!L372="","",' A. Assess Capacity'!L372)</f>
      </c>
      <c r="D372" s="83"/>
      <c r="E372" s="147">
        <f>IF(' A. Assess Capacity'!N372="","",' A. Assess Capacity'!N372)</f>
      </c>
      <c r="F372" s="146">
        <f>IF(' A. Assess Capacity'!O372="","",' A. Assess Capacity'!O372)</f>
      </c>
      <c r="G372" s="3"/>
      <c r="H372" s="48">
        <f>IF('C. Define CD Response'!H372="","",'C. Define CD Response'!H372)</f>
      </c>
      <c r="I372" s="46">
        <f>IF('C. Define CD Response'!I372="","",'C. Define CD Response'!I372)</f>
      </c>
      <c r="J372" s="12"/>
      <c r="K372" s="156"/>
      <c r="L372" s="157"/>
    </row>
    <row r="373" spans="2:12" s="16" customFormat="1" ht="12.75" outlineLevel="1">
      <c r="B373" s="123"/>
      <c r="C373" s="125">
        <f>IF(' A. Assess Capacity'!L373="","",' A. Assess Capacity'!L373)</f>
      </c>
      <c r="D373" s="83"/>
      <c r="E373" s="147">
        <f>IF(' A. Assess Capacity'!N373="","",' A. Assess Capacity'!N373)</f>
      </c>
      <c r="F373" s="146">
        <f>IF(' A. Assess Capacity'!O373="","",' A. Assess Capacity'!O373)</f>
      </c>
      <c r="G373" s="3"/>
      <c r="H373" s="48">
        <f>IF('C. Define CD Response'!H373="","",'C. Define CD Response'!H373)</f>
      </c>
      <c r="I373" s="46">
        <f>IF('C. Define CD Response'!I373="","",'C. Define CD Response'!I373)</f>
      </c>
      <c r="J373" s="12"/>
      <c r="K373" s="156"/>
      <c r="L373" s="157"/>
    </row>
    <row r="374" spans="2:12" s="16" customFormat="1" ht="12.75" outlineLevel="1">
      <c r="B374" s="123"/>
      <c r="C374" s="125">
        <f>IF(' A. Assess Capacity'!L374="","",' A. Assess Capacity'!L374)</f>
      </c>
      <c r="D374" s="83"/>
      <c r="E374" s="147">
        <f>IF(' A. Assess Capacity'!N374="","",' A. Assess Capacity'!N374)</f>
      </c>
      <c r="F374" s="146">
        <f>IF(' A. Assess Capacity'!O374="","",' A. Assess Capacity'!O374)</f>
      </c>
      <c r="G374" s="3"/>
      <c r="H374" s="48">
        <f>IF('C. Define CD Response'!H374="","",'C. Define CD Response'!H374)</f>
      </c>
      <c r="I374" s="46">
        <f>IF('C. Define CD Response'!I374="","",'C. Define CD Response'!I374)</f>
      </c>
      <c r="J374" s="12"/>
      <c r="K374" s="156"/>
      <c r="L374" s="157"/>
    </row>
    <row r="375" spans="2:12" s="16" customFormat="1" ht="25.5">
      <c r="B375" s="123" t="s">
        <v>94</v>
      </c>
      <c r="C375" s="124"/>
      <c r="D375" s="83"/>
      <c r="E375" s="146">
        <f>IF(' A. Assess Capacity'!N375="","",' A. Assess Capacity'!N375)</f>
      </c>
      <c r="F375" s="146">
        <f>IF(' A. Assess Capacity'!O375="","",' A. Assess Capacity'!O375)</f>
      </c>
      <c r="G375" s="4"/>
      <c r="H375" s="48">
        <f>IF('C. Define CD Response'!H375="","",'C. Define CD Response'!H375)</f>
      </c>
      <c r="I375" s="46">
        <f>IF('C. Define CD Response'!I375="","",'C. Define CD Response'!I375)</f>
      </c>
      <c r="J375" s="14"/>
      <c r="K375" s="158"/>
      <c r="L375" s="159"/>
    </row>
    <row r="376" spans="2:12" s="16" customFormat="1" ht="89.25" customHeight="1" outlineLevel="1">
      <c r="B376" s="123"/>
      <c r="C376" s="125" t="str">
        <f>IF(' A. Assess Capacity'!L376="","",' A. Assess Capacity'!L376)</f>
        <v>Does the organisation have the capacity to formulate long-term policies and strategies for its growth and development in globalized and closely linked economies and markets?</v>
      </c>
      <c r="D376" s="83"/>
      <c r="E376" s="147">
        <f>IF(' A. Assess Capacity'!N376="","",' A. Assess Capacity'!N376)</f>
      </c>
      <c r="F376" s="146">
        <f>IF(' A. Assess Capacity'!O376="","",' A. Assess Capacity'!O376)</f>
      </c>
      <c r="G376" s="4"/>
      <c r="H376" s="48">
        <f>IF('C. Define CD Response'!H376="","",'C. Define CD Response'!H376)</f>
      </c>
      <c r="I376" s="46">
        <f>IF('C. Define CD Response'!I376="","",'C. Define CD Response'!I376)</f>
      </c>
      <c r="J376" s="14"/>
      <c r="K376" s="158"/>
      <c r="L376" s="159"/>
    </row>
    <row r="377" spans="2:12" s="16" customFormat="1" ht="12.75" outlineLevel="1">
      <c r="B377" s="123"/>
      <c r="C377" s="125">
        <f>IF(' A. Assess Capacity'!L377="","",' A. Assess Capacity'!L377)</f>
      </c>
      <c r="D377" s="83"/>
      <c r="E377" s="147">
        <f>IF(' A. Assess Capacity'!N377="","",' A. Assess Capacity'!N377)</f>
      </c>
      <c r="F377" s="146">
        <f>IF(' A. Assess Capacity'!O377="","",' A. Assess Capacity'!O377)</f>
      </c>
      <c r="G377" s="4"/>
      <c r="H377" s="48">
        <f>IF('C. Define CD Response'!H377="","",'C. Define CD Response'!H377)</f>
      </c>
      <c r="I377" s="46">
        <f>IF('C. Define CD Response'!I377="","",'C. Define CD Response'!I377)</f>
      </c>
      <c r="J377" s="14"/>
      <c r="K377" s="158"/>
      <c r="L377" s="159"/>
    </row>
    <row r="378" spans="2:12" s="16" customFormat="1" ht="12.75" outlineLevel="1">
      <c r="B378" s="123"/>
      <c r="C378" s="125">
        <f>IF(' A. Assess Capacity'!L378="","",' A. Assess Capacity'!L378)</f>
      </c>
      <c r="D378" s="83"/>
      <c r="E378" s="147">
        <f>IF(' A. Assess Capacity'!N378="","",' A. Assess Capacity'!N378)</f>
      </c>
      <c r="F378" s="146">
        <f>IF(' A. Assess Capacity'!O378="","",' A. Assess Capacity'!O378)</f>
      </c>
      <c r="G378" s="4"/>
      <c r="H378" s="48">
        <f>IF('C. Define CD Response'!H378="","",'C. Define CD Response'!H378)</f>
      </c>
      <c r="I378" s="46">
        <f>IF('C. Define CD Response'!I378="","",'C. Define CD Response'!I378)</f>
      </c>
      <c r="J378" s="14"/>
      <c r="K378" s="158"/>
      <c r="L378" s="159"/>
    </row>
    <row r="379" spans="2:12" s="16" customFormat="1" ht="12.75" outlineLevel="1">
      <c r="B379" s="123"/>
      <c r="C379" s="125">
        <f>IF(' A. Assess Capacity'!L379="","",' A. Assess Capacity'!L379)</f>
      </c>
      <c r="D379" s="83"/>
      <c r="E379" s="147">
        <f>IF(' A. Assess Capacity'!N379="","",' A. Assess Capacity'!N379)</f>
      </c>
      <c r="F379" s="146">
        <f>IF(' A. Assess Capacity'!O379="","",' A. Assess Capacity'!O379)</f>
      </c>
      <c r="G379" s="4"/>
      <c r="H379" s="48">
        <f>IF('C. Define CD Response'!H379="","",'C. Define CD Response'!H379)</f>
      </c>
      <c r="I379" s="46">
        <f>IF('C. Define CD Response'!I379="","",'C. Define CD Response'!I379)</f>
      </c>
      <c r="J379" s="14"/>
      <c r="K379" s="158"/>
      <c r="L379" s="159"/>
    </row>
    <row r="380" spans="2:12" s="16" customFormat="1" ht="12.75" outlineLevel="1">
      <c r="B380" s="123"/>
      <c r="C380" s="125">
        <f>IF(' A. Assess Capacity'!L380="","",' A. Assess Capacity'!L380)</f>
      </c>
      <c r="D380" s="83"/>
      <c r="E380" s="147">
        <f>IF(' A. Assess Capacity'!N380="","",' A. Assess Capacity'!N380)</f>
      </c>
      <c r="F380" s="146">
        <f>IF(' A. Assess Capacity'!O380="","",' A. Assess Capacity'!O380)</f>
      </c>
      <c r="G380" s="4"/>
      <c r="H380" s="48">
        <f>IF('C. Define CD Response'!H380="","",'C. Define CD Response'!H380)</f>
      </c>
      <c r="I380" s="46">
        <f>IF('C. Define CD Response'!I380="","",'C. Define CD Response'!I380)</f>
      </c>
      <c r="J380" s="14"/>
      <c r="K380" s="158"/>
      <c r="L380" s="159"/>
    </row>
    <row r="381" spans="2:12" s="16" customFormat="1" ht="12.75" outlineLevel="1">
      <c r="B381" s="123"/>
      <c r="C381" s="125">
        <f>IF(' A. Assess Capacity'!L381="","",' A. Assess Capacity'!L381)</f>
      </c>
      <c r="D381" s="83"/>
      <c r="E381" s="147">
        <f>IF(' A. Assess Capacity'!N381="","",' A. Assess Capacity'!N381)</f>
      </c>
      <c r="F381" s="146">
        <f>IF(' A. Assess Capacity'!O381="","",' A. Assess Capacity'!O381)</f>
      </c>
      <c r="G381" s="4"/>
      <c r="H381" s="48">
        <f>IF('C. Define CD Response'!H381="","",'C. Define CD Response'!H381)</f>
      </c>
      <c r="I381" s="46">
        <f>IF('C. Define CD Response'!I381="","",'C. Define CD Response'!I381)</f>
      </c>
      <c r="J381" s="14"/>
      <c r="K381" s="158"/>
      <c r="L381" s="159"/>
    </row>
    <row r="382" spans="2:12" s="16" customFormat="1" ht="12.75">
      <c r="B382" s="123" t="s">
        <v>88</v>
      </c>
      <c r="C382" s="124"/>
      <c r="D382" s="83"/>
      <c r="E382" s="146">
        <f>IF(' A. Assess Capacity'!N382="","",' A. Assess Capacity'!N382)</f>
      </c>
      <c r="F382" s="146">
        <f>IF(' A. Assess Capacity'!O382="","",' A. Assess Capacity'!O382)</f>
      </c>
      <c r="G382" s="4"/>
      <c r="H382" s="48">
        <f>IF('C. Define CD Response'!H382="","",'C. Define CD Response'!H382)</f>
      </c>
      <c r="I382" s="46">
        <f>IF('C. Define CD Response'!I382="","",'C. Define CD Response'!I382)</f>
      </c>
      <c r="J382" s="14"/>
      <c r="K382" s="158"/>
      <c r="L382" s="159"/>
    </row>
    <row r="383" spans="2:12" s="16" customFormat="1" ht="51" customHeight="1" outlineLevel="1">
      <c r="B383" s="123"/>
      <c r="C383" s="125" t="str">
        <f>IF(' A. Assess Capacity'!L383="","",' A. Assess Capacity'!L383)</f>
        <v>Does the organisation have the capacity to negotiate external resources and efficiently manage funding from outside?</v>
      </c>
      <c r="D383" s="83"/>
      <c r="E383" s="147">
        <f>IF(' A. Assess Capacity'!N383="","",' A. Assess Capacity'!N383)</f>
      </c>
      <c r="F383" s="146">
        <f>IF(' A. Assess Capacity'!O383="","",' A. Assess Capacity'!O383)</f>
      </c>
      <c r="G383" s="4"/>
      <c r="H383" s="48">
        <f>IF('C. Define CD Response'!H383="","",'C. Define CD Response'!H383)</f>
      </c>
      <c r="I383" s="46">
        <f>IF('C. Define CD Response'!I383="","",'C. Define CD Response'!I383)</f>
      </c>
      <c r="J383" s="14"/>
      <c r="K383" s="158"/>
      <c r="L383" s="159"/>
    </row>
    <row r="384" spans="2:12" s="16" customFormat="1" ht="12.75" outlineLevel="1">
      <c r="B384" s="123"/>
      <c r="C384" s="125">
        <f>IF(' A. Assess Capacity'!L384="","",' A. Assess Capacity'!L384)</f>
      </c>
      <c r="D384" s="83"/>
      <c r="E384" s="147">
        <f>IF(' A. Assess Capacity'!N384="","",' A. Assess Capacity'!N384)</f>
      </c>
      <c r="F384" s="146">
        <f>IF(' A. Assess Capacity'!O384="","",' A. Assess Capacity'!O384)</f>
      </c>
      <c r="G384" s="4"/>
      <c r="H384" s="48">
        <f>IF('C. Define CD Response'!H384="","",'C. Define CD Response'!H384)</f>
      </c>
      <c r="I384" s="46">
        <f>IF('C. Define CD Response'!I384="","",'C. Define CD Response'!I384)</f>
      </c>
      <c r="J384" s="14"/>
      <c r="K384" s="158"/>
      <c r="L384" s="159"/>
    </row>
    <row r="385" spans="2:12" s="16" customFormat="1" ht="12.75" outlineLevel="1">
      <c r="B385" s="123"/>
      <c r="C385" s="125">
        <f>IF(' A. Assess Capacity'!L385="","",' A. Assess Capacity'!L385)</f>
      </c>
      <c r="D385" s="83"/>
      <c r="E385" s="147">
        <f>IF(' A. Assess Capacity'!N385="","",' A. Assess Capacity'!N385)</f>
      </c>
      <c r="F385" s="146">
        <f>IF(' A. Assess Capacity'!O385="","",' A. Assess Capacity'!O385)</f>
      </c>
      <c r="G385" s="4"/>
      <c r="H385" s="48">
        <f>IF('C. Define CD Response'!H385="","",'C. Define CD Response'!H385)</f>
      </c>
      <c r="I385" s="46">
        <f>IF('C. Define CD Response'!I385="","",'C. Define CD Response'!I385)</f>
      </c>
      <c r="J385" s="14"/>
      <c r="K385" s="158"/>
      <c r="L385" s="159"/>
    </row>
    <row r="386" spans="2:12" s="16" customFormat="1" ht="12.75" outlineLevel="1">
      <c r="B386" s="123"/>
      <c r="C386" s="125">
        <f>IF(' A. Assess Capacity'!L386="","",' A. Assess Capacity'!L386)</f>
      </c>
      <c r="D386" s="83"/>
      <c r="E386" s="147">
        <f>IF(' A. Assess Capacity'!N386="","",' A. Assess Capacity'!N386)</f>
      </c>
      <c r="F386" s="146">
        <f>IF(' A. Assess Capacity'!O386="","",' A. Assess Capacity'!O386)</f>
      </c>
      <c r="G386" s="4"/>
      <c r="H386" s="48">
        <f>IF('C. Define CD Response'!H386="","",'C. Define CD Response'!H386)</f>
      </c>
      <c r="I386" s="46">
        <f>IF('C. Define CD Response'!I386="","",'C. Define CD Response'!I386)</f>
      </c>
      <c r="J386" s="14"/>
      <c r="K386" s="158"/>
      <c r="L386" s="159"/>
    </row>
    <row r="387" spans="2:12" s="16" customFormat="1" ht="12.75" outlineLevel="1">
      <c r="B387" s="123"/>
      <c r="C387" s="125">
        <f>IF(' A. Assess Capacity'!L387="","",' A. Assess Capacity'!L387)</f>
      </c>
      <c r="D387" s="83"/>
      <c r="E387" s="147">
        <f>IF(' A. Assess Capacity'!N387="","",' A. Assess Capacity'!N387)</f>
      </c>
      <c r="F387" s="146">
        <f>IF(' A. Assess Capacity'!O387="","",' A. Assess Capacity'!O387)</f>
      </c>
      <c r="G387" s="4"/>
      <c r="H387" s="48">
        <f>IF('C. Define CD Response'!H387="","",'C. Define CD Response'!H387)</f>
      </c>
      <c r="I387" s="46">
        <f>IF('C. Define CD Response'!I387="","",'C. Define CD Response'!I387)</f>
      </c>
      <c r="J387" s="14"/>
      <c r="K387" s="158"/>
      <c r="L387" s="159"/>
    </row>
    <row r="388" spans="2:12" s="16" customFormat="1" ht="12.75" outlineLevel="1">
      <c r="B388" s="123"/>
      <c r="C388" s="125">
        <f>IF(' A. Assess Capacity'!L388="","",' A. Assess Capacity'!L388)</f>
      </c>
      <c r="D388" s="83"/>
      <c r="E388" s="147">
        <f>IF(' A. Assess Capacity'!N388="","",' A. Assess Capacity'!N388)</f>
      </c>
      <c r="F388" s="146">
        <f>IF(' A. Assess Capacity'!O388="","",' A. Assess Capacity'!O388)</f>
      </c>
      <c r="G388" s="4"/>
      <c r="H388" s="48">
        <f>IF('C. Define CD Response'!H388="","",'C. Define CD Response'!H388)</f>
      </c>
      <c r="I388" s="46">
        <f>IF('C. Define CD Response'!I388="","",'C. Define CD Response'!I388)</f>
      </c>
      <c r="J388" s="14"/>
      <c r="K388" s="158"/>
      <c r="L388" s="159"/>
    </row>
    <row r="389" spans="2:12" s="16" customFormat="1" ht="12.75">
      <c r="B389" s="123" t="s">
        <v>12</v>
      </c>
      <c r="C389" s="124"/>
      <c r="D389" s="83"/>
      <c r="E389" s="146">
        <f>IF(' A. Assess Capacity'!N389="","",' A. Assess Capacity'!N389)</f>
      </c>
      <c r="F389" s="146">
        <f>IF(' A. Assess Capacity'!O389="","",' A. Assess Capacity'!O389)</f>
      </c>
      <c r="G389" s="3"/>
      <c r="H389" s="48">
        <f>IF('C. Define CD Response'!H389="","",'C. Define CD Response'!H389)</f>
      </c>
      <c r="I389" s="46">
        <f>IF('C. Define CD Response'!I389="","",'C. Define CD Response'!I389)</f>
      </c>
      <c r="J389" s="14"/>
      <c r="K389" s="158"/>
      <c r="L389" s="159"/>
    </row>
    <row r="390" spans="2:12" s="16" customFormat="1" ht="51" customHeight="1" outlineLevel="1">
      <c r="B390" s="123"/>
      <c r="C390" s="125" t="str">
        <f>IF(' A. Assess Capacity'!L390="","",' A. Assess Capacity'!L390)</f>
        <v>Does the organisation have the capacity to implement programmes and projects to facilitate better management of external relations?</v>
      </c>
      <c r="D390" s="83"/>
      <c r="E390" s="147">
        <f>IF(' A. Assess Capacity'!N390="","",' A. Assess Capacity'!N390)</f>
      </c>
      <c r="F390" s="146">
        <f>IF(' A. Assess Capacity'!O390="","",' A. Assess Capacity'!O390)</f>
      </c>
      <c r="G390" s="3"/>
      <c r="H390" s="48">
        <f>IF('C. Define CD Response'!H390="","",'C. Define CD Response'!H390)</f>
      </c>
      <c r="I390" s="46">
        <f>IF('C. Define CD Response'!I390="","",'C. Define CD Response'!I390)</f>
      </c>
      <c r="J390" s="14"/>
      <c r="K390" s="158"/>
      <c r="L390" s="159"/>
    </row>
    <row r="391" spans="2:12" s="16" customFormat="1" ht="12.75" outlineLevel="1">
      <c r="B391" s="123"/>
      <c r="C391" s="125">
        <f>IF(' A. Assess Capacity'!L391="","",' A. Assess Capacity'!L391)</f>
      </c>
      <c r="D391" s="83"/>
      <c r="E391" s="147">
        <f>IF(' A. Assess Capacity'!N391="","",' A. Assess Capacity'!N391)</f>
      </c>
      <c r="F391" s="146">
        <f>IF(' A. Assess Capacity'!O391="","",' A. Assess Capacity'!O391)</f>
      </c>
      <c r="G391" s="3"/>
      <c r="H391" s="48">
        <f>IF('C. Define CD Response'!H391="","",'C. Define CD Response'!H391)</f>
      </c>
      <c r="I391" s="46">
        <f>IF('C. Define CD Response'!I391="","",'C. Define CD Response'!I391)</f>
      </c>
      <c r="J391" s="14"/>
      <c r="K391" s="158"/>
      <c r="L391" s="159"/>
    </row>
    <row r="392" spans="2:12" s="16" customFormat="1" ht="12.75" outlineLevel="1">
      <c r="B392" s="123"/>
      <c r="C392" s="125">
        <f>IF(' A. Assess Capacity'!L392="","",' A. Assess Capacity'!L392)</f>
      </c>
      <c r="D392" s="83"/>
      <c r="E392" s="147">
        <f>IF(' A. Assess Capacity'!N392="","",' A. Assess Capacity'!N392)</f>
      </c>
      <c r="F392" s="146">
        <f>IF(' A. Assess Capacity'!O392="","",' A. Assess Capacity'!O392)</f>
      </c>
      <c r="G392" s="3"/>
      <c r="H392" s="48">
        <f>IF('C. Define CD Response'!H392="","",'C. Define CD Response'!H392)</f>
      </c>
      <c r="I392" s="46">
        <f>IF('C. Define CD Response'!I392="","",'C. Define CD Response'!I392)</f>
      </c>
      <c r="J392" s="14"/>
      <c r="K392" s="158"/>
      <c r="L392" s="159"/>
    </row>
    <row r="393" spans="2:12" s="16" customFormat="1" ht="12.75" outlineLevel="1">
      <c r="B393" s="123"/>
      <c r="C393" s="125">
        <f>IF(' A. Assess Capacity'!L393="","",' A. Assess Capacity'!L393)</f>
      </c>
      <c r="D393" s="83"/>
      <c r="E393" s="147">
        <f>IF(' A. Assess Capacity'!N393="","",' A. Assess Capacity'!N393)</f>
      </c>
      <c r="F393" s="146">
        <f>IF(' A. Assess Capacity'!O393="","",' A. Assess Capacity'!O393)</f>
      </c>
      <c r="G393" s="3"/>
      <c r="H393" s="48">
        <f>IF('C. Define CD Response'!H393="","",'C. Define CD Response'!H393)</f>
      </c>
      <c r="I393" s="46">
        <f>IF('C. Define CD Response'!I393="","",'C. Define CD Response'!I393)</f>
      </c>
      <c r="J393" s="14"/>
      <c r="K393" s="158"/>
      <c r="L393" s="159"/>
    </row>
    <row r="394" spans="2:12" s="16" customFormat="1" ht="12.75" outlineLevel="1">
      <c r="B394" s="123"/>
      <c r="C394" s="125">
        <f>IF(' A. Assess Capacity'!L394="","",' A. Assess Capacity'!L394)</f>
      </c>
      <c r="D394" s="83"/>
      <c r="E394" s="147">
        <f>IF(' A. Assess Capacity'!N394="","",' A. Assess Capacity'!N394)</f>
      </c>
      <c r="F394" s="146">
        <f>IF(' A. Assess Capacity'!O394="","",' A. Assess Capacity'!O394)</f>
      </c>
      <c r="G394" s="3"/>
      <c r="H394" s="48">
        <f>IF('C. Define CD Response'!H394="","",'C. Define CD Response'!H394)</f>
      </c>
      <c r="I394" s="46">
        <f>IF('C. Define CD Response'!I394="","",'C. Define CD Response'!I394)</f>
      </c>
      <c r="J394" s="14"/>
      <c r="K394" s="158"/>
      <c r="L394" s="159"/>
    </row>
    <row r="395" spans="2:12" s="16" customFormat="1" ht="12.75" outlineLevel="1">
      <c r="B395" s="123"/>
      <c r="C395" s="125">
        <f>IF(' A. Assess Capacity'!L395="","",' A. Assess Capacity'!L395)</f>
      </c>
      <c r="D395" s="83"/>
      <c r="E395" s="147">
        <f>IF(' A. Assess Capacity'!N395="","",' A. Assess Capacity'!N395)</f>
      </c>
      <c r="F395" s="146">
        <f>IF(' A. Assess Capacity'!O395="","",' A. Assess Capacity'!O395)</f>
      </c>
      <c r="G395" s="3"/>
      <c r="H395" s="48">
        <f>IF('C. Define CD Response'!H395="","",'C. Define CD Response'!H395)</f>
      </c>
      <c r="I395" s="46">
        <f>IF('C. Define CD Response'!I395="","",'C. Define CD Response'!I395)</f>
      </c>
      <c r="J395" s="14"/>
      <c r="K395" s="158"/>
      <c r="L395" s="159"/>
    </row>
    <row r="396" spans="2:12" s="16" customFormat="1" ht="12.75">
      <c r="B396" s="123" t="s">
        <v>91</v>
      </c>
      <c r="C396" s="124"/>
      <c r="D396" s="83"/>
      <c r="E396" s="146">
        <f>IF(' A. Assess Capacity'!N396="","",' A. Assess Capacity'!N396)</f>
      </c>
      <c r="F396" s="146">
        <f>IF(' A. Assess Capacity'!O396="","",' A. Assess Capacity'!O396)</f>
      </c>
      <c r="G396" s="15"/>
      <c r="H396" s="48">
        <f>IF('C. Define CD Response'!H396="","",'C. Define CD Response'!H396)</f>
      </c>
      <c r="I396" s="46">
        <f>IF('C. Define CD Response'!I396="","",'C. Define CD Response'!I396)</f>
      </c>
      <c r="J396" s="14"/>
      <c r="K396" s="158"/>
      <c r="L396" s="159"/>
    </row>
    <row r="397" spans="2:12" s="16" customFormat="1" ht="51" customHeight="1" outlineLevel="1">
      <c r="B397" s="123"/>
      <c r="C397" s="125" t="str">
        <f>IF(' A. Assess Capacity'!L397="","",' A. Assess Capacity'!L397)</f>
        <v>Does the organisation have the capacity to monitor and evaluate management of its relations with external partners?</v>
      </c>
      <c r="D397" s="83"/>
      <c r="E397" s="147">
        <f>IF(' A. Assess Capacity'!N397="","",' A. Assess Capacity'!N397)</f>
      </c>
      <c r="F397" s="146">
        <f>IF(' A. Assess Capacity'!O397="","",' A. Assess Capacity'!O397)</f>
      </c>
      <c r="G397" s="15"/>
      <c r="H397" s="48">
        <f>IF('C. Define CD Response'!H397="","",'C. Define CD Response'!H397)</f>
      </c>
      <c r="I397" s="46">
        <f>IF('C. Define CD Response'!I397="","",'C. Define CD Response'!I397)</f>
      </c>
      <c r="J397" s="14"/>
      <c r="K397" s="158"/>
      <c r="L397" s="159"/>
    </row>
    <row r="398" spans="2:12" s="16" customFormat="1" ht="12.75" outlineLevel="1">
      <c r="B398" s="123"/>
      <c r="C398" s="125">
        <f>IF(' A. Assess Capacity'!L398="","",' A. Assess Capacity'!L398)</f>
      </c>
      <c r="D398" s="83"/>
      <c r="E398" s="147">
        <f>IF(' A. Assess Capacity'!N398="","",' A. Assess Capacity'!N398)</f>
      </c>
      <c r="F398" s="146">
        <f>IF(' A. Assess Capacity'!O398="","",' A. Assess Capacity'!O398)</f>
      </c>
      <c r="G398" s="15"/>
      <c r="H398" s="48">
        <f>IF('C. Define CD Response'!H398="","",'C. Define CD Response'!H398)</f>
      </c>
      <c r="I398" s="46">
        <f>IF('C. Define CD Response'!I398="","",'C. Define CD Response'!I398)</f>
      </c>
      <c r="J398" s="14"/>
      <c r="K398" s="158"/>
      <c r="L398" s="159"/>
    </row>
    <row r="399" spans="2:12" s="16" customFormat="1" ht="12.75" outlineLevel="1">
      <c r="B399" s="123"/>
      <c r="C399" s="125">
        <f>IF(' A. Assess Capacity'!L399="","",' A. Assess Capacity'!L399)</f>
      </c>
      <c r="D399" s="83"/>
      <c r="E399" s="147">
        <f>IF(' A. Assess Capacity'!N399="","",' A. Assess Capacity'!N399)</f>
      </c>
      <c r="F399" s="146">
        <f>IF(' A. Assess Capacity'!O399="","",' A. Assess Capacity'!O399)</f>
      </c>
      <c r="G399" s="15"/>
      <c r="H399" s="48">
        <f>IF('C. Define CD Response'!H399="","",'C. Define CD Response'!H399)</f>
      </c>
      <c r="I399" s="46">
        <f>IF('C. Define CD Response'!I399="","",'C. Define CD Response'!I399)</f>
      </c>
      <c r="J399" s="14"/>
      <c r="K399" s="158"/>
      <c r="L399" s="159"/>
    </row>
    <row r="400" spans="2:12" s="16" customFormat="1" ht="12.75" outlineLevel="1">
      <c r="B400" s="123"/>
      <c r="C400" s="125">
        <f>IF(' A. Assess Capacity'!L400="","",' A. Assess Capacity'!L400)</f>
      </c>
      <c r="D400" s="83"/>
      <c r="E400" s="147">
        <f>IF(' A. Assess Capacity'!N400="","",' A. Assess Capacity'!N400)</f>
      </c>
      <c r="F400" s="146">
        <f>IF(' A. Assess Capacity'!O400="","",' A. Assess Capacity'!O400)</f>
      </c>
      <c r="G400" s="15"/>
      <c r="H400" s="48">
        <f>IF('C. Define CD Response'!H400="","",'C. Define CD Response'!H400)</f>
      </c>
      <c r="I400" s="46">
        <f>IF('C. Define CD Response'!I400="","",'C. Define CD Response'!I400)</f>
      </c>
      <c r="J400" s="14"/>
      <c r="K400" s="158"/>
      <c r="L400" s="159"/>
    </row>
    <row r="401" spans="2:12" s="16" customFormat="1" ht="12.75" outlineLevel="1">
      <c r="B401" s="123"/>
      <c r="C401" s="125">
        <f>IF(' A. Assess Capacity'!L401="","",' A. Assess Capacity'!L401)</f>
      </c>
      <c r="D401" s="83"/>
      <c r="E401" s="147">
        <f>IF(' A. Assess Capacity'!N401="","",' A. Assess Capacity'!N401)</f>
      </c>
      <c r="F401" s="146">
        <f>IF(' A. Assess Capacity'!O401="","",' A. Assess Capacity'!O401)</f>
      </c>
      <c r="G401" s="15"/>
      <c r="H401" s="48">
        <f>IF('C. Define CD Response'!H401="","",'C. Define CD Response'!H401)</f>
      </c>
      <c r="I401" s="46">
        <f>IF('C. Define CD Response'!I401="","",'C. Define CD Response'!I401)</f>
      </c>
      <c r="J401" s="14"/>
      <c r="K401" s="158"/>
      <c r="L401" s="159"/>
    </row>
    <row r="402" spans="2:12" s="16" customFormat="1" ht="13.5" outlineLevel="1" thickBot="1">
      <c r="B402" s="126"/>
      <c r="C402" s="127">
        <f>IF(' A. Assess Capacity'!L402="","",' A. Assess Capacity'!L402)</f>
      </c>
      <c r="D402" s="83"/>
      <c r="E402" s="148">
        <f>IF(' A. Assess Capacity'!N402="","",' A. Assess Capacity'!N402)</f>
      </c>
      <c r="F402" s="146">
        <f>IF(' A. Assess Capacity'!O402="","",' A. Assess Capacity'!O402)</f>
      </c>
      <c r="G402" s="15"/>
      <c r="H402" s="50">
        <f>IF('C. Define CD Response'!H402="","",'C. Define CD Response'!H402)</f>
      </c>
      <c r="I402" s="51">
        <f>IF('C. Define CD Response'!I402="","",'C. Define CD Response'!I402)</f>
      </c>
      <c r="J402" s="14"/>
      <c r="K402" s="158"/>
      <c r="L402" s="159"/>
    </row>
    <row r="403" spans="2:6" ht="12.75">
      <c r="B403" s="52"/>
      <c r="C403" s="52"/>
      <c r="D403" s="52"/>
      <c r="E403" s="56"/>
      <c r="F403" s="56"/>
    </row>
    <row r="404" spans="2:6" ht="12.75">
      <c r="B404" s="52"/>
      <c r="C404" s="52"/>
      <c r="D404" s="52"/>
      <c r="E404" s="56"/>
      <c r="F404" s="56"/>
    </row>
  </sheetData>
  <sheetProtection password="CFCB" sheet="1"/>
  <mergeCells count="24">
    <mergeCell ref="B14:C14"/>
    <mergeCell ref="H14:I14"/>
    <mergeCell ref="B64:C64"/>
    <mergeCell ref="H64:I64"/>
    <mergeCell ref="E14:F14"/>
    <mergeCell ref="E64:F64"/>
    <mergeCell ref="B264:C264"/>
    <mergeCell ref="H264:I264"/>
    <mergeCell ref="E214:F214"/>
    <mergeCell ref="E264:F264"/>
    <mergeCell ref="B114:C114"/>
    <mergeCell ref="H114:I114"/>
    <mergeCell ref="B164:C164"/>
    <mergeCell ref="H164:I164"/>
    <mergeCell ref="E314:F314"/>
    <mergeCell ref="E364:F364"/>
    <mergeCell ref="E114:F114"/>
    <mergeCell ref="E164:F164"/>
    <mergeCell ref="B314:C314"/>
    <mergeCell ref="H314:I314"/>
    <mergeCell ref="B364:C364"/>
    <mergeCell ref="H364:I364"/>
    <mergeCell ref="B214:C214"/>
    <mergeCell ref="H214:I214"/>
  </mergeCells>
  <printOptions/>
  <pageMargins left="0.75" right="0.75" top="1" bottom="1" header="0.5" footer="0.5"/>
  <pageSetup fitToHeight="5" horizontalDpi="600" verticalDpi="600" orientation="landscape" scale="46" r:id="rId1"/>
</worksheet>
</file>

<file path=xl/worksheets/sheet6.xml><?xml version="1.0" encoding="utf-8"?>
<worksheet xmlns="http://schemas.openxmlformats.org/spreadsheetml/2006/main" xmlns:r="http://schemas.openxmlformats.org/officeDocument/2006/relationships">
  <dimension ref="A1:J59"/>
  <sheetViews>
    <sheetView view="pageBreakPreview" zoomScaleNormal="75" zoomScaleSheetLayoutView="100" zoomScalePageLayoutView="0" workbookViewId="0" topLeftCell="A1">
      <selection activeCell="A1" sqref="A1"/>
    </sheetView>
  </sheetViews>
  <sheetFormatPr defaultColWidth="9.140625" defaultRowHeight="12.75"/>
  <cols>
    <col min="1" max="1" width="2.57421875" style="16" customWidth="1"/>
    <col min="2" max="2" width="7.57421875" style="1" bestFit="1" customWidth="1"/>
    <col min="3" max="3" width="6.00390625" style="1" customWidth="1"/>
    <col min="4" max="4" width="19.00390625" style="1" customWidth="1"/>
    <col min="5" max="5" width="35.8515625" style="8" customWidth="1"/>
    <col min="6" max="9" width="35.7109375" style="2" customWidth="1"/>
  </cols>
  <sheetData>
    <row r="1" spans="1:9" s="9" customFormat="1" ht="12.75">
      <c r="A1" s="14"/>
      <c r="B1" s="8"/>
      <c r="C1" s="8"/>
      <c r="D1" s="8"/>
      <c r="E1" s="8"/>
      <c r="F1" s="21"/>
      <c r="G1" s="21"/>
      <c r="H1" s="21"/>
      <c r="I1" s="21"/>
    </row>
    <row r="2" spans="1:9" s="9" customFormat="1" ht="12.75" customHeight="1">
      <c r="A2" s="14"/>
      <c r="B2" s="6">
        <v>1</v>
      </c>
      <c r="C2" s="268" t="s">
        <v>92</v>
      </c>
      <c r="D2" s="268"/>
      <c r="E2" s="268"/>
      <c r="F2" s="21"/>
      <c r="G2" s="21"/>
      <c r="H2" s="21"/>
      <c r="I2" s="21"/>
    </row>
    <row r="3" spans="1:9" s="9" customFormat="1" ht="12.75">
      <c r="A3" s="14"/>
      <c r="B3" s="8"/>
      <c r="C3" s="8"/>
      <c r="D3" s="8"/>
      <c r="E3" s="8"/>
      <c r="F3" s="21"/>
      <c r="G3" s="21"/>
      <c r="H3" s="21"/>
      <c r="I3" s="21"/>
    </row>
    <row r="4" spans="2:9" ht="12.75">
      <c r="B4" s="272" t="s">
        <v>14</v>
      </c>
      <c r="C4" s="273"/>
      <c r="D4" s="274"/>
      <c r="E4" s="269" t="s">
        <v>85</v>
      </c>
      <c r="F4" s="270"/>
      <c r="G4" s="270"/>
      <c r="H4" s="270"/>
      <c r="I4" s="271"/>
    </row>
    <row r="5" spans="2:9" ht="25.5">
      <c r="B5" s="275"/>
      <c r="C5" s="276"/>
      <c r="D5" s="277"/>
      <c r="E5" s="24" t="s">
        <v>109</v>
      </c>
      <c r="F5" s="25" t="s">
        <v>110</v>
      </c>
      <c r="G5" s="25" t="s">
        <v>111</v>
      </c>
      <c r="H5" s="25" t="s">
        <v>112</v>
      </c>
      <c r="I5" s="26" t="s">
        <v>113</v>
      </c>
    </row>
    <row r="6" spans="1:10" s="9" customFormat="1" ht="76.5">
      <c r="A6" s="14" t="str">
        <f>CONCATENATE($C$2,$B$6)</f>
        <v>Institutional ArrangementsENABLING ENVIRONMENT</v>
      </c>
      <c r="B6" s="278" t="s">
        <v>24</v>
      </c>
      <c r="C6" s="279"/>
      <c r="D6" s="280"/>
      <c r="E6" s="40" t="s">
        <v>117</v>
      </c>
      <c r="F6" s="38" t="s">
        <v>10</v>
      </c>
      <c r="G6" s="38" t="s">
        <v>118</v>
      </c>
      <c r="H6" s="38" t="s">
        <v>119</v>
      </c>
      <c r="I6" s="39" t="s">
        <v>120</v>
      </c>
      <c r="J6" s="22"/>
    </row>
    <row r="7" spans="2:10" ht="12.75">
      <c r="B7" s="12"/>
      <c r="C7" s="8"/>
      <c r="D7" s="8"/>
      <c r="E7" s="3"/>
      <c r="G7" s="5"/>
      <c r="H7" s="3"/>
      <c r="I7" s="3"/>
      <c r="J7" s="1"/>
    </row>
    <row r="8" spans="1:10" s="9" customFormat="1" ht="51">
      <c r="A8" s="14"/>
      <c r="B8" s="281" t="s">
        <v>29</v>
      </c>
      <c r="C8" s="282"/>
      <c r="D8" s="283"/>
      <c r="E8" s="40" t="s">
        <v>121</v>
      </c>
      <c r="F8" s="38" t="s">
        <v>122</v>
      </c>
      <c r="G8" s="38" t="s">
        <v>123</v>
      </c>
      <c r="H8" s="38" t="s">
        <v>124</v>
      </c>
      <c r="I8" s="39" t="s">
        <v>125</v>
      </c>
      <c r="J8" s="22"/>
    </row>
    <row r="9" spans="6:9" ht="12.75">
      <c r="F9" s="23"/>
      <c r="G9" s="23"/>
      <c r="H9" s="7"/>
      <c r="I9" s="7"/>
    </row>
    <row r="10" spans="3:9" ht="12.75">
      <c r="C10" s="1" t="s">
        <v>8</v>
      </c>
      <c r="D10" s="267" t="s">
        <v>9</v>
      </c>
      <c r="E10" s="267"/>
      <c r="F10" s="267"/>
      <c r="G10" s="267"/>
      <c r="H10" s="7"/>
      <c r="I10" s="7"/>
    </row>
    <row r="11" spans="6:9" ht="12.75">
      <c r="F11" s="23"/>
      <c r="G11" s="23"/>
      <c r="H11" s="7"/>
      <c r="I11" s="7"/>
    </row>
    <row r="12" spans="6:9" ht="12.75">
      <c r="F12" s="23"/>
      <c r="G12" s="23"/>
      <c r="H12" s="7"/>
      <c r="I12" s="7"/>
    </row>
    <row r="13" spans="6:9" ht="12.75">
      <c r="F13" s="23"/>
      <c r="G13" s="23"/>
      <c r="H13" s="7"/>
      <c r="I13" s="7"/>
    </row>
    <row r="14" spans="6:9" ht="12.75">
      <c r="F14" s="23"/>
      <c r="G14" s="23"/>
      <c r="H14" s="7"/>
      <c r="I14" s="7"/>
    </row>
    <row r="15" spans="6:9" ht="12.75">
      <c r="F15" s="7"/>
      <c r="G15" s="7"/>
      <c r="H15" s="7"/>
      <c r="I15" s="7"/>
    </row>
    <row r="16" spans="6:9" ht="12.75">
      <c r="F16" s="7"/>
      <c r="G16" s="7"/>
      <c r="H16" s="7"/>
      <c r="I16" s="7"/>
    </row>
    <row r="17" spans="6:9" ht="12.75">
      <c r="F17" s="7"/>
      <c r="G17" s="7"/>
      <c r="H17" s="7"/>
      <c r="I17" s="7"/>
    </row>
    <row r="18" spans="6:9" ht="12.75">
      <c r="F18" s="7"/>
      <c r="G18" s="7"/>
      <c r="H18" s="7"/>
      <c r="I18" s="7"/>
    </row>
    <row r="19" spans="6:9" ht="12.75">
      <c r="F19" s="7"/>
      <c r="G19" s="7"/>
      <c r="H19" s="7"/>
      <c r="I19" s="7"/>
    </row>
    <row r="20" spans="6:9" ht="12.75">
      <c r="F20" s="7"/>
      <c r="G20" s="7"/>
      <c r="H20" s="7"/>
      <c r="I20" s="7"/>
    </row>
    <row r="21" spans="6:9" ht="12.75">
      <c r="F21" s="7"/>
      <c r="G21" s="7"/>
      <c r="H21" s="7"/>
      <c r="I21" s="7"/>
    </row>
    <row r="22" spans="6:9" ht="12.75">
      <c r="F22" s="7"/>
      <c r="G22" s="7"/>
      <c r="H22" s="7"/>
      <c r="I22" s="7"/>
    </row>
    <row r="23" spans="6:9" ht="12.75">
      <c r="F23" s="7"/>
      <c r="G23" s="7"/>
      <c r="H23" s="7"/>
      <c r="I23" s="7"/>
    </row>
    <row r="24" spans="6:9" ht="12.75">
      <c r="F24" s="7"/>
      <c r="G24" s="7"/>
      <c r="H24" s="7"/>
      <c r="I24" s="7"/>
    </row>
    <row r="25" spans="6:9" ht="12.75">
      <c r="F25" s="7"/>
      <c r="G25" s="7"/>
      <c r="H25" s="7"/>
      <c r="I25" s="7"/>
    </row>
    <row r="26" spans="6:9" ht="12.75">
      <c r="F26" s="7"/>
      <c r="G26" s="7"/>
      <c r="H26" s="7"/>
      <c r="I26" s="7"/>
    </row>
    <row r="27" spans="6:9" ht="12.75">
      <c r="F27" s="7"/>
      <c r="G27" s="7"/>
      <c r="H27" s="7"/>
      <c r="I27" s="7"/>
    </row>
    <row r="28" spans="6:9" ht="12.75">
      <c r="F28" s="7"/>
      <c r="G28" s="7"/>
      <c r="H28" s="7"/>
      <c r="I28" s="7"/>
    </row>
    <row r="29" spans="6:9" ht="12.75">
      <c r="F29" s="7"/>
      <c r="G29" s="7"/>
      <c r="H29" s="7"/>
      <c r="I29" s="7"/>
    </row>
    <row r="30" spans="6:9" ht="12.75">
      <c r="F30" s="7"/>
      <c r="G30" s="7"/>
      <c r="H30" s="7"/>
      <c r="I30" s="7"/>
    </row>
    <row r="31" spans="6:9" ht="12.75">
      <c r="F31" s="7"/>
      <c r="G31" s="7"/>
      <c r="H31" s="7"/>
      <c r="I31" s="7"/>
    </row>
    <row r="32" spans="6:9" ht="12.75">
      <c r="F32" s="7"/>
      <c r="G32" s="7"/>
      <c r="H32" s="7"/>
      <c r="I32" s="7"/>
    </row>
    <row r="33" spans="6:9" ht="12.75">
      <c r="F33" s="7"/>
      <c r="G33" s="7"/>
      <c r="H33" s="7"/>
      <c r="I33" s="7"/>
    </row>
    <row r="34" spans="6:9" ht="12.75">
      <c r="F34" s="7"/>
      <c r="G34" s="7"/>
      <c r="H34" s="7"/>
      <c r="I34" s="7"/>
    </row>
    <row r="35" spans="6:9" ht="12.75">
      <c r="F35" s="7"/>
      <c r="G35" s="7"/>
      <c r="H35" s="7"/>
      <c r="I35" s="7"/>
    </row>
    <row r="36" spans="6:9" ht="12.75">
      <c r="F36" s="7"/>
      <c r="G36" s="7"/>
      <c r="H36" s="7"/>
      <c r="I36" s="7"/>
    </row>
    <row r="37" spans="6:9" ht="12.75">
      <c r="F37" s="7"/>
      <c r="G37" s="7"/>
      <c r="H37" s="7"/>
      <c r="I37" s="7"/>
    </row>
    <row r="38" spans="6:9" ht="12.75">
      <c r="F38" s="7"/>
      <c r="G38" s="7"/>
      <c r="H38" s="7"/>
      <c r="I38" s="7"/>
    </row>
    <row r="39" spans="6:9" ht="12.75">
      <c r="F39" s="7"/>
      <c r="G39" s="7"/>
      <c r="H39" s="7"/>
      <c r="I39" s="7"/>
    </row>
    <row r="40" spans="6:9" ht="12.75">
      <c r="F40" s="7"/>
      <c r="G40" s="7"/>
      <c r="H40" s="7"/>
      <c r="I40" s="7"/>
    </row>
    <row r="41" spans="6:9" ht="12.75">
      <c r="F41" s="7"/>
      <c r="G41" s="7"/>
      <c r="H41" s="7"/>
      <c r="I41" s="7"/>
    </row>
    <row r="42" spans="6:9" ht="12.75">
      <c r="F42" s="7"/>
      <c r="G42" s="7"/>
      <c r="H42" s="7"/>
      <c r="I42" s="7"/>
    </row>
    <row r="43" spans="6:9" ht="12.75">
      <c r="F43" s="7"/>
      <c r="G43" s="7"/>
      <c r="H43" s="7"/>
      <c r="I43" s="7"/>
    </row>
    <row r="44" spans="6:9" ht="12.75">
      <c r="F44" s="7"/>
      <c r="G44" s="7"/>
      <c r="H44" s="7"/>
      <c r="I44" s="7"/>
    </row>
    <row r="45" spans="6:9" ht="12.75">
      <c r="F45" s="7"/>
      <c r="G45" s="7"/>
      <c r="H45" s="7"/>
      <c r="I45" s="7"/>
    </row>
    <row r="46" spans="6:9" ht="12.75">
      <c r="F46" s="7"/>
      <c r="G46" s="7"/>
      <c r="H46" s="7"/>
      <c r="I46" s="7"/>
    </row>
    <row r="47" spans="6:9" ht="12.75">
      <c r="F47" s="7"/>
      <c r="G47" s="7"/>
      <c r="H47" s="7"/>
      <c r="I47" s="7"/>
    </row>
    <row r="48" spans="6:9" ht="12.75">
      <c r="F48" s="7"/>
      <c r="G48" s="7"/>
      <c r="H48" s="7"/>
      <c r="I48" s="7"/>
    </row>
    <row r="49" spans="6:9" ht="12.75">
      <c r="F49" s="7"/>
      <c r="G49" s="7"/>
      <c r="H49" s="7"/>
      <c r="I49" s="7"/>
    </row>
    <row r="50" spans="6:9" ht="12.75">
      <c r="F50" s="7"/>
      <c r="G50" s="7"/>
      <c r="H50" s="7"/>
      <c r="I50" s="7"/>
    </row>
    <row r="51" spans="6:9" ht="12.75">
      <c r="F51" s="7"/>
      <c r="G51" s="7"/>
      <c r="H51" s="7"/>
      <c r="I51" s="7"/>
    </row>
    <row r="52" spans="6:9" ht="12.75">
      <c r="F52" s="7"/>
      <c r="G52" s="7"/>
      <c r="H52" s="7"/>
      <c r="I52" s="7"/>
    </row>
    <row r="53" spans="6:9" ht="12.75">
      <c r="F53" s="7"/>
      <c r="G53" s="7"/>
      <c r="H53" s="7"/>
      <c r="I53" s="7"/>
    </row>
    <row r="54" spans="6:9" ht="12.75">
      <c r="F54" s="7"/>
      <c r="G54" s="7"/>
      <c r="H54" s="7"/>
      <c r="I54" s="7"/>
    </row>
    <row r="55" spans="6:9" ht="12.75">
      <c r="F55" s="7"/>
      <c r="G55" s="7"/>
      <c r="H55" s="7"/>
      <c r="I55" s="7"/>
    </row>
    <row r="56" spans="6:9" ht="12.75">
      <c r="F56" s="7"/>
      <c r="G56" s="7"/>
      <c r="H56" s="7"/>
      <c r="I56" s="7"/>
    </row>
    <row r="57" spans="6:9" ht="12.75">
      <c r="F57" s="7"/>
      <c r="G57" s="7"/>
      <c r="H57" s="7"/>
      <c r="I57" s="7"/>
    </row>
    <row r="58" spans="6:9" ht="12.75">
      <c r="F58" s="7"/>
      <c r="G58" s="7"/>
      <c r="H58" s="7"/>
      <c r="I58" s="7"/>
    </row>
    <row r="59" spans="6:9" ht="12.75">
      <c r="F59" s="7"/>
      <c r="G59" s="7"/>
      <c r="H59" s="7"/>
      <c r="I59" s="7"/>
    </row>
  </sheetData>
  <sheetProtection password="CFCB" sheet="1"/>
  <mergeCells count="6">
    <mergeCell ref="D10:G10"/>
    <mergeCell ref="C2:E2"/>
    <mergeCell ref="E4:I4"/>
    <mergeCell ref="B4:D5"/>
    <mergeCell ref="B6:D6"/>
    <mergeCell ref="B8:D8"/>
  </mergeCells>
  <printOptions/>
  <pageMargins left="0.47" right="0.63" top="0.6" bottom="0.68" header="0.5" footer="0.5"/>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pageSetUpPr fitToPage="1"/>
  </sheetPr>
  <dimension ref="A1:J57"/>
  <sheetViews>
    <sheetView view="pageBreakPreview" zoomScaleNormal="75" zoomScaleSheetLayoutView="100" zoomScalePageLayoutView="0" workbookViewId="0" topLeftCell="A1">
      <selection activeCell="A1" sqref="A1"/>
    </sheetView>
  </sheetViews>
  <sheetFormatPr defaultColWidth="9.140625" defaultRowHeight="12.75"/>
  <cols>
    <col min="1" max="1" width="3.00390625" style="16" customWidth="1"/>
    <col min="2" max="2" width="8.140625" style="1" bestFit="1" customWidth="1"/>
    <col min="3" max="3" width="6.00390625" style="1" customWidth="1"/>
    <col min="4" max="4" width="19.00390625" style="1" customWidth="1"/>
    <col min="5" max="5" width="35.8515625" style="8" customWidth="1"/>
    <col min="6" max="9" width="35.7109375" style="2" customWidth="1"/>
  </cols>
  <sheetData>
    <row r="1" spans="1:9" s="9" customFormat="1" ht="12.75">
      <c r="A1" s="14"/>
      <c r="B1" s="8"/>
      <c r="C1" s="8"/>
      <c r="D1" s="8"/>
      <c r="E1" s="8"/>
      <c r="F1" s="21"/>
      <c r="G1" s="21"/>
      <c r="H1" s="21"/>
      <c r="I1" s="21"/>
    </row>
    <row r="2" spans="1:9" s="9" customFormat="1" ht="12.75" customHeight="1">
      <c r="A2" s="14"/>
      <c r="B2" s="6">
        <v>2</v>
      </c>
      <c r="C2" s="268" t="s">
        <v>22</v>
      </c>
      <c r="D2" s="268"/>
      <c r="E2" s="268"/>
      <c r="F2" s="21"/>
      <c r="G2" s="21"/>
      <c r="H2" s="21"/>
      <c r="I2" s="21"/>
    </row>
    <row r="3" spans="1:9" s="9" customFormat="1" ht="12.75">
      <c r="A3" s="14"/>
      <c r="B3" s="8"/>
      <c r="C3" s="8"/>
      <c r="D3" s="8"/>
      <c r="E3" s="8"/>
      <c r="F3" s="21"/>
      <c r="G3" s="21"/>
      <c r="H3" s="21"/>
      <c r="I3" s="21"/>
    </row>
    <row r="4" spans="2:9" ht="12.75">
      <c r="B4" s="272" t="s">
        <v>14</v>
      </c>
      <c r="C4" s="273"/>
      <c r="D4" s="274"/>
      <c r="E4" s="269" t="s">
        <v>85</v>
      </c>
      <c r="F4" s="270"/>
      <c r="G4" s="270"/>
      <c r="H4" s="270"/>
      <c r="I4" s="271"/>
    </row>
    <row r="5" spans="2:9" ht="25.5">
      <c r="B5" s="284"/>
      <c r="C5" s="285"/>
      <c r="D5" s="285"/>
      <c r="E5" s="24" t="s">
        <v>109</v>
      </c>
      <c r="F5" s="25" t="s">
        <v>110</v>
      </c>
      <c r="G5" s="25" t="s">
        <v>111</v>
      </c>
      <c r="H5" s="25" t="s">
        <v>112</v>
      </c>
      <c r="I5" s="26" t="s">
        <v>113</v>
      </c>
    </row>
    <row r="6" spans="1:10" s="9" customFormat="1" ht="63.75">
      <c r="A6" s="14"/>
      <c r="B6" s="278" t="s">
        <v>24</v>
      </c>
      <c r="C6" s="279"/>
      <c r="D6" s="280"/>
      <c r="E6" s="40" t="s">
        <v>126</v>
      </c>
      <c r="F6" s="38" t="s">
        <v>135</v>
      </c>
      <c r="G6" s="38" t="s">
        <v>127</v>
      </c>
      <c r="H6" s="196" t="s">
        <v>134</v>
      </c>
      <c r="I6" s="39" t="s">
        <v>133</v>
      </c>
      <c r="J6" s="22"/>
    </row>
    <row r="7" spans="1:10" s="9" customFormat="1" ht="12.75" customHeight="1">
      <c r="A7" s="14"/>
      <c r="B7" s="12"/>
      <c r="C7" s="8"/>
      <c r="D7" s="8"/>
      <c r="E7" s="28"/>
      <c r="F7" s="29"/>
      <c r="G7" s="30"/>
      <c r="H7" s="30"/>
      <c r="I7" s="31"/>
      <c r="J7" s="22"/>
    </row>
    <row r="8" spans="1:10" s="9" customFormat="1" ht="63.75">
      <c r="A8" s="14"/>
      <c r="B8" s="281" t="s">
        <v>29</v>
      </c>
      <c r="C8" s="282"/>
      <c r="D8" s="283"/>
      <c r="E8" s="40" t="s">
        <v>128</v>
      </c>
      <c r="F8" s="38" t="s">
        <v>129</v>
      </c>
      <c r="G8" s="38" t="s">
        <v>130</v>
      </c>
      <c r="H8" s="38" t="s">
        <v>131</v>
      </c>
      <c r="I8" s="39" t="s">
        <v>132</v>
      </c>
      <c r="J8" s="22"/>
    </row>
    <row r="9" spans="6:9" ht="12.75">
      <c r="F9" s="23"/>
      <c r="G9" s="23"/>
      <c r="H9" s="7"/>
      <c r="I9" s="7"/>
    </row>
    <row r="10" spans="3:9" ht="12.75" customHeight="1">
      <c r="C10" s="1" t="s">
        <v>8</v>
      </c>
      <c r="D10" s="267" t="s">
        <v>9</v>
      </c>
      <c r="E10" s="267"/>
      <c r="F10" s="267"/>
      <c r="G10" s="267"/>
      <c r="I10" s="7"/>
    </row>
    <row r="11" spans="6:9" ht="12.75">
      <c r="F11" s="23"/>
      <c r="G11" s="23"/>
      <c r="H11" s="7"/>
      <c r="I11" s="7"/>
    </row>
    <row r="12" spans="6:9" ht="12.75">
      <c r="F12" s="23"/>
      <c r="G12" s="23"/>
      <c r="H12" s="7"/>
      <c r="I12" s="7"/>
    </row>
    <row r="13" spans="4:9" ht="12.75">
      <c r="D13" s="286"/>
      <c r="E13" s="286"/>
      <c r="F13" s="7"/>
      <c r="G13" s="7"/>
      <c r="H13" s="7"/>
      <c r="I13" s="7"/>
    </row>
    <row r="14" spans="4:9" ht="12.75">
      <c r="D14" s="286"/>
      <c r="E14" s="286"/>
      <c r="F14" s="7"/>
      <c r="G14" s="7"/>
      <c r="H14" s="7"/>
      <c r="I14" s="7"/>
    </row>
    <row r="15" spans="4:9" ht="12.75">
      <c r="D15" s="286"/>
      <c r="E15" s="286"/>
      <c r="F15" s="7"/>
      <c r="G15" s="7"/>
      <c r="H15" s="7"/>
      <c r="I15" s="7"/>
    </row>
    <row r="16" spans="4:9" ht="12.75">
      <c r="D16" s="286"/>
      <c r="E16" s="286"/>
      <c r="F16" s="7"/>
      <c r="G16" s="7"/>
      <c r="H16" s="7"/>
      <c r="I16" s="7"/>
    </row>
    <row r="17" spans="4:9" ht="12.75">
      <c r="D17" s="286"/>
      <c r="E17" s="286"/>
      <c r="F17" s="7"/>
      <c r="G17" s="7"/>
      <c r="H17" s="7"/>
      <c r="I17" s="7"/>
    </row>
    <row r="18" spans="6:9" ht="12.75">
      <c r="F18" s="7"/>
      <c r="G18" s="7"/>
      <c r="H18" s="7"/>
      <c r="I18" s="7"/>
    </row>
    <row r="19" spans="6:9" ht="12.75">
      <c r="F19" s="7"/>
      <c r="G19" s="7"/>
      <c r="H19" s="7"/>
      <c r="I19" s="7"/>
    </row>
    <row r="20" spans="6:9" ht="12.75">
      <c r="F20" s="7"/>
      <c r="G20" s="7"/>
      <c r="H20" s="7"/>
      <c r="I20" s="7"/>
    </row>
    <row r="21" spans="6:9" ht="12.75">
      <c r="F21" s="7"/>
      <c r="G21" s="7"/>
      <c r="H21" s="7"/>
      <c r="I21" s="7"/>
    </row>
    <row r="22" spans="6:9" ht="12.75">
      <c r="F22" s="7"/>
      <c r="G22" s="7"/>
      <c r="H22" s="7"/>
      <c r="I22" s="7"/>
    </row>
    <row r="23" spans="6:9" ht="12.75">
      <c r="F23" s="7"/>
      <c r="G23" s="7"/>
      <c r="H23" s="7"/>
      <c r="I23" s="7"/>
    </row>
    <row r="24" spans="6:9" ht="12.75">
      <c r="F24" s="7"/>
      <c r="G24" s="7"/>
      <c r="H24" s="7"/>
      <c r="I24" s="7"/>
    </row>
    <row r="25" spans="6:9" ht="12.75">
      <c r="F25" s="7"/>
      <c r="G25" s="7"/>
      <c r="H25" s="7"/>
      <c r="I25" s="7"/>
    </row>
    <row r="26" spans="6:9" ht="12.75">
      <c r="F26" s="7"/>
      <c r="G26" s="7"/>
      <c r="H26" s="7"/>
      <c r="I26" s="7"/>
    </row>
    <row r="27" spans="6:9" ht="12.75">
      <c r="F27" s="7"/>
      <c r="G27" s="7"/>
      <c r="H27" s="7"/>
      <c r="I27" s="7"/>
    </row>
    <row r="28" spans="6:9" ht="12.75">
      <c r="F28" s="7"/>
      <c r="G28" s="7"/>
      <c r="H28" s="7"/>
      <c r="I28" s="7"/>
    </row>
    <row r="29" spans="6:9" ht="12.75">
      <c r="F29" s="7"/>
      <c r="G29" s="7"/>
      <c r="H29" s="7"/>
      <c r="I29" s="7"/>
    </row>
    <row r="30" spans="6:9" ht="12.75">
      <c r="F30" s="7"/>
      <c r="G30" s="7"/>
      <c r="H30" s="7"/>
      <c r="I30" s="7"/>
    </row>
    <row r="31" spans="6:9" ht="12.75">
      <c r="F31" s="7"/>
      <c r="G31" s="7"/>
      <c r="H31" s="7"/>
      <c r="I31" s="7"/>
    </row>
    <row r="32" spans="6:9" ht="12.75">
      <c r="F32" s="7"/>
      <c r="G32" s="7"/>
      <c r="H32" s="7"/>
      <c r="I32" s="7"/>
    </row>
    <row r="33" spans="6:9" ht="12.75">
      <c r="F33" s="7"/>
      <c r="G33" s="7"/>
      <c r="H33" s="7"/>
      <c r="I33" s="7"/>
    </row>
    <row r="34" spans="6:9" ht="12.75">
      <c r="F34" s="7"/>
      <c r="G34" s="7"/>
      <c r="H34" s="7"/>
      <c r="I34" s="7"/>
    </row>
    <row r="35" spans="6:9" ht="12.75">
      <c r="F35" s="7"/>
      <c r="G35" s="7"/>
      <c r="H35" s="7"/>
      <c r="I35" s="7"/>
    </row>
    <row r="36" spans="6:9" ht="12.75">
      <c r="F36" s="7"/>
      <c r="G36" s="7"/>
      <c r="H36" s="7"/>
      <c r="I36" s="7"/>
    </row>
    <row r="37" spans="6:9" ht="12.75">
      <c r="F37" s="7"/>
      <c r="G37" s="7"/>
      <c r="H37" s="7"/>
      <c r="I37" s="7"/>
    </row>
    <row r="38" spans="6:9" ht="12.75">
      <c r="F38" s="7"/>
      <c r="G38" s="7"/>
      <c r="H38" s="7"/>
      <c r="I38" s="7"/>
    </row>
    <row r="39" spans="6:9" ht="12.75">
      <c r="F39" s="7"/>
      <c r="G39" s="7"/>
      <c r="H39" s="7"/>
      <c r="I39" s="7"/>
    </row>
    <row r="40" spans="6:9" ht="12.75">
      <c r="F40" s="7"/>
      <c r="G40" s="7"/>
      <c r="H40" s="7"/>
      <c r="I40" s="7"/>
    </row>
    <row r="41" spans="6:9" ht="12.75">
      <c r="F41" s="7"/>
      <c r="G41" s="7"/>
      <c r="H41" s="7"/>
      <c r="I41" s="7"/>
    </row>
    <row r="42" spans="6:9" ht="12.75">
      <c r="F42" s="7"/>
      <c r="G42" s="7"/>
      <c r="H42" s="7"/>
      <c r="I42" s="7"/>
    </row>
    <row r="43" spans="6:9" ht="12.75">
      <c r="F43" s="7"/>
      <c r="G43" s="7"/>
      <c r="H43" s="7"/>
      <c r="I43" s="7"/>
    </row>
    <row r="44" spans="6:9" ht="12.75">
      <c r="F44" s="7"/>
      <c r="G44" s="7"/>
      <c r="H44" s="7"/>
      <c r="I44" s="7"/>
    </row>
    <row r="45" spans="6:9" ht="12.75">
      <c r="F45" s="7"/>
      <c r="G45" s="7"/>
      <c r="H45" s="7"/>
      <c r="I45" s="7"/>
    </row>
    <row r="46" spans="6:9" ht="12.75">
      <c r="F46" s="7"/>
      <c r="G46" s="7"/>
      <c r="H46" s="7"/>
      <c r="I46" s="7"/>
    </row>
    <row r="47" spans="6:9" ht="12.75">
      <c r="F47" s="7"/>
      <c r="G47" s="7"/>
      <c r="H47" s="7"/>
      <c r="I47" s="7"/>
    </row>
    <row r="48" spans="6:9" ht="12.75">
      <c r="F48" s="7"/>
      <c r="G48" s="7"/>
      <c r="H48" s="7"/>
      <c r="I48" s="7"/>
    </row>
    <row r="49" spans="6:9" ht="12.75">
      <c r="F49" s="7"/>
      <c r="G49" s="7"/>
      <c r="H49" s="7"/>
      <c r="I49" s="7"/>
    </row>
    <row r="50" spans="6:9" ht="12.75">
      <c r="F50" s="7"/>
      <c r="G50" s="7"/>
      <c r="H50" s="7"/>
      <c r="I50" s="7"/>
    </row>
    <row r="51" spans="6:9" ht="12.75">
      <c r="F51" s="7"/>
      <c r="G51" s="7"/>
      <c r="H51" s="7"/>
      <c r="I51" s="7"/>
    </row>
    <row r="52" spans="6:9" ht="12.75">
      <c r="F52" s="7"/>
      <c r="G52" s="7"/>
      <c r="H52" s="7"/>
      <c r="I52" s="7"/>
    </row>
    <row r="53" spans="6:9" ht="12.75">
      <c r="F53" s="7"/>
      <c r="G53" s="7"/>
      <c r="H53" s="7"/>
      <c r="I53" s="7"/>
    </row>
    <row r="54" spans="6:9" ht="12.75">
      <c r="F54" s="7"/>
      <c r="G54" s="7"/>
      <c r="H54" s="7"/>
      <c r="I54" s="7"/>
    </row>
    <row r="55" spans="6:9" ht="12.75">
      <c r="F55" s="7"/>
      <c r="G55" s="7"/>
      <c r="H55" s="7"/>
      <c r="I55" s="7"/>
    </row>
    <row r="56" spans="6:9" ht="12.75">
      <c r="F56" s="7"/>
      <c r="G56" s="7"/>
      <c r="H56" s="7"/>
      <c r="I56" s="7"/>
    </row>
    <row r="57" spans="6:9" ht="12.75">
      <c r="F57" s="7"/>
      <c r="G57" s="7"/>
      <c r="H57" s="7"/>
      <c r="I57" s="7"/>
    </row>
  </sheetData>
  <sheetProtection password="CFCB" sheet="1"/>
  <mergeCells count="11">
    <mergeCell ref="B8:D8"/>
    <mergeCell ref="C2:E2"/>
    <mergeCell ref="E4:I4"/>
    <mergeCell ref="B4:D5"/>
    <mergeCell ref="B6:D6"/>
    <mergeCell ref="D10:G10"/>
    <mergeCell ref="D17:E17"/>
    <mergeCell ref="D13:E13"/>
    <mergeCell ref="D14:E14"/>
    <mergeCell ref="D15:E15"/>
    <mergeCell ref="D16:E16"/>
  </mergeCells>
  <printOptions/>
  <pageMargins left="0.47" right="0.24" top="0.32" bottom="0.68" header="0.18" footer="0.5"/>
  <pageSetup fitToHeight="2" fitToWidth="1" horizontalDpi="600" verticalDpi="600" orientation="landscape" scale="62" r:id="rId1"/>
</worksheet>
</file>

<file path=xl/worksheets/sheet8.xml><?xml version="1.0" encoding="utf-8"?>
<worksheet xmlns="http://schemas.openxmlformats.org/spreadsheetml/2006/main" xmlns:r="http://schemas.openxmlformats.org/officeDocument/2006/relationships">
  <dimension ref="A1:J58"/>
  <sheetViews>
    <sheetView view="pageBreakPreview" zoomScaleNormal="75" zoomScaleSheetLayoutView="100" zoomScalePageLayoutView="0" workbookViewId="0" topLeftCell="A1">
      <selection activeCell="A1" sqref="A1"/>
    </sheetView>
  </sheetViews>
  <sheetFormatPr defaultColWidth="9.140625" defaultRowHeight="12.75"/>
  <cols>
    <col min="1" max="1" width="3.00390625" style="16" customWidth="1"/>
    <col min="2" max="2" width="7.57421875" style="1" bestFit="1" customWidth="1"/>
    <col min="3" max="3" width="6.00390625" style="1" customWidth="1"/>
    <col min="4" max="4" width="19.00390625" style="1" customWidth="1"/>
    <col min="5" max="5" width="35.8515625" style="8" customWidth="1"/>
    <col min="6" max="9" width="35.7109375" style="2" customWidth="1"/>
  </cols>
  <sheetData>
    <row r="1" spans="1:9" s="9" customFormat="1" ht="12.75">
      <c r="A1" s="14"/>
      <c r="B1" s="8"/>
      <c r="C1" s="8"/>
      <c r="D1" s="8"/>
      <c r="E1" s="8"/>
      <c r="F1" s="21"/>
      <c r="G1" s="21"/>
      <c r="H1" s="21"/>
      <c r="I1" s="21"/>
    </row>
    <row r="2" spans="1:9" s="9" customFormat="1" ht="12.75" customHeight="1">
      <c r="A2" s="14"/>
      <c r="B2" s="6">
        <v>3</v>
      </c>
      <c r="C2" s="268" t="s">
        <v>87</v>
      </c>
      <c r="D2" s="268"/>
      <c r="E2" s="268"/>
      <c r="F2" s="21"/>
      <c r="G2" s="21"/>
      <c r="H2" s="21"/>
      <c r="I2" s="21"/>
    </row>
    <row r="3" spans="1:9" s="9" customFormat="1" ht="12.75">
      <c r="A3" s="14"/>
      <c r="B3" s="8"/>
      <c r="C3" s="8"/>
      <c r="D3" s="8"/>
      <c r="E3" s="8"/>
      <c r="F3" s="21"/>
      <c r="G3" s="21"/>
      <c r="H3" s="21"/>
      <c r="I3" s="21"/>
    </row>
    <row r="4" spans="2:9" ht="12.75">
      <c r="B4" s="272" t="s">
        <v>14</v>
      </c>
      <c r="C4" s="273"/>
      <c r="D4" s="274"/>
      <c r="E4" s="269" t="s">
        <v>85</v>
      </c>
      <c r="F4" s="270"/>
      <c r="G4" s="270"/>
      <c r="H4" s="270"/>
      <c r="I4" s="271"/>
    </row>
    <row r="5" spans="2:9" ht="25.5">
      <c r="B5" s="275"/>
      <c r="C5" s="276"/>
      <c r="D5" s="277"/>
      <c r="E5" s="24" t="s">
        <v>109</v>
      </c>
      <c r="F5" s="25" t="s">
        <v>110</v>
      </c>
      <c r="G5" s="25" t="s">
        <v>111</v>
      </c>
      <c r="H5" s="25" t="s">
        <v>112</v>
      </c>
      <c r="I5" s="26" t="s">
        <v>113</v>
      </c>
    </row>
    <row r="6" spans="1:10" s="9" customFormat="1" ht="153">
      <c r="A6" s="14"/>
      <c r="B6" s="278" t="s">
        <v>24</v>
      </c>
      <c r="C6" s="279"/>
      <c r="D6" s="280"/>
      <c r="E6" s="40" t="s">
        <v>136</v>
      </c>
      <c r="F6" s="38" t="s">
        <v>137</v>
      </c>
      <c r="G6" s="38" t="s">
        <v>138</v>
      </c>
      <c r="H6" s="196" t="s">
        <v>139</v>
      </c>
      <c r="I6" s="197" t="s">
        <v>140</v>
      </c>
      <c r="J6" s="22"/>
    </row>
    <row r="7" spans="1:9" s="9" customFormat="1" ht="12.75">
      <c r="A7" s="14"/>
      <c r="B7" s="33"/>
      <c r="C7" s="33"/>
      <c r="D7" s="33"/>
      <c r="E7" s="8"/>
      <c r="F7" s="34"/>
      <c r="G7" s="34"/>
      <c r="H7" s="35"/>
      <c r="I7" s="35"/>
    </row>
    <row r="8" spans="1:10" s="9" customFormat="1" ht="63.75">
      <c r="A8" s="14"/>
      <c r="B8" s="281" t="s">
        <v>29</v>
      </c>
      <c r="C8" s="282"/>
      <c r="D8" s="283"/>
      <c r="E8" s="40" t="s">
        <v>141</v>
      </c>
      <c r="F8" s="38" t="s">
        <v>142</v>
      </c>
      <c r="G8" s="38" t="s">
        <v>143</v>
      </c>
      <c r="H8" s="38" t="s">
        <v>144</v>
      </c>
      <c r="I8" s="39" t="s">
        <v>145</v>
      </c>
      <c r="J8" s="22"/>
    </row>
    <row r="9" spans="6:9" ht="12.75">
      <c r="F9" s="23"/>
      <c r="G9" s="23"/>
      <c r="H9" s="7"/>
      <c r="I9" s="7"/>
    </row>
    <row r="10" spans="3:9" ht="12.75">
      <c r="C10" s="1" t="s">
        <v>8</v>
      </c>
      <c r="D10" s="267" t="s">
        <v>9</v>
      </c>
      <c r="E10" s="267"/>
      <c r="F10" s="267"/>
      <c r="G10" s="267"/>
      <c r="H10" s="7"/>
      <c r="I10" s="7"/>
    </row>
    <row r="11" spans="6:9" ht="12.75">
      <c r="F11" s="23"/>
      <c r="G11" s="23"/>
      <c r="H11" s="7"/>
      <c r="I11" s="7"/>
    </row>
    <row r="12" spans="6:9" ht="12.75">
      <c r="F12" s="23"/>
      <c r="G12" s="23"/>
      <c r="H12" s="7"/>
      <c r="I12" s="7"/>
    </row>
    <row r="13" spans="6:9" ht="12.75">
      <c r="F13" s="23"/>
      <c r="G13" s="23"/>
      <c r="H13" s="7"/>
      <c r="I13" s="7"/>
    </row>
    <row r="14" spans="6:9" ht="12.75">
      <c r="F14" s="7"/>
      <c r="G14" s="7"/>
      <c r="H14" s="7"/>
      <c r="I14" s="7"/>
    </row>
    <row r="15" spans="6:9" ht="12.75">
      <c r="F15" s="7"/>
      <c r="G15" s="7"/>
      <c r="H15" s="7"/>
      <c r="I15" s="7"/>
    </row>
    <row r="16" spans="6:9" ht="12.75">
      <c r="F16" s="7"/>
      <c r="G16" s="7"/>
      <c r="H16" s="7"/>
      <c r="I16" s="7"/>
    </row>
    <row r="17" spans="4:9" ht="12.75">
      <c r="D17" s="267"/>
      <c r="E17" s="267"/>
      <c r="F17" s="7"/>
      <c r="G17" s="7"/>
      <c r="H17" s="7"/>
      <c r="I17" s="7"/>
    </row>
    <row r="18" spans="4:9" ht="12.75">
      <c r="D18" s="267"/>
      <c r="E18" s="267"/>
      <c r="F18" s="7"/>
      <c r="G18" s="7"/>
      <c r="H18" s="7"/>
      <c r="I18" s="7"/>
    </row>
    <row r="19" spans="4:9" ht="12.75">
      <c r="D19" s="267"/>
      <c r="E19" s="267"/>
      <c r="F19" s="7"/>
      <c r="G19" s="7"/>
      <c r="H19" s="7"/>
      <c r="I19" s="7"/>
    </row>
    <row r="20" spans="4:9" ht="12.75">
      <c r="D20" s="267"/>
      <c r="E20" s="267"/>
      <c r="F20" s="7"/>
      <c r="G20" s="7"/>
      <c r="H20" s="7"/>
      <c r="I20" s="7"/>
    </row>
    <row r="21" spans="4:9" ht="12.75">
      <c r="D21" s="267"/>
      <c r="E21" s="267"/>
      <c r="F21" s="7"/>
      <c r="G21" s="7"/>
      <c r="H21" s="7"/>
      <c r="I21" s="7"/>
    </row>
    <row r="22" spans="6:9" ht="12.75">
      <c r="F22" s="7"/>
      <c r="G22" s="7"/>
      <c r="H22" s="7"/>
      <c r="I22" s="7"/>
    </row>
    <row r="23" spans="6:9" ht="12.75">
      <c r="F23" s="7"/>
      <c r="G23" s="7"/>
      <c r="H23" s="7"/>
      <c r="I23" s="7"/>
    </row>
    <row r="24" spans="6:9" ht="12.75">
      <c r="F24" s="7"/>
      <c r="G24" s="7"/>
      <c r="H24" s="7"/>
      <c r="I24" s="7"/>
    </row>
    <row r="25" spans="6:9" ht="12.75">
      <c r="F25" s="7"/>
      <c r="G25" s="7"/>
      <c r="H25" s="7"/>
      <c r="I25" s="7"/>
    </row>
    <row r="26" spans="6:9" ht="12.75">
      <c r="F26" s="7"/>
      <c r="G26" s="7"/>
      <c r="H26" s="7"/>
      <c r="I26" s="7"/>
    </row>
    <row r="27" spans="6:9" ht="12.75">
      <c r="F27" s="7"/>
      <c r="G27" s="7"/>
      <c r="H27" s="7"/>
      <c r="I27" s="7"/>
    </row>
    <row r="28" spans="6:9" ht="12.75">
      <c r="F28" s="7"/>
      <c r="G28" s="7"/>
      <c r="H28" s="7"/>
      <c r="I28" s="7"/>
    </row>
    <row r="29" spans="6:9" ht="12.75">
      <c r="F29" s="7"/>
      <c r="G29" s="7"/>
      <c r="H29" s="7"/>
      <c r="I29" s="7"/>
    </row>
    <row r="30" spans="6:9" ht="12.75">
      <c r="F30" s="7"/>
      <c r="G30" s="7"/>
      <c r="H30" s="7"/>
      <c r="I30" s="7"/>
    </row>
    <row r="31" spans="6:9" ht="12.75">
      <c r="F31" s="7"/>
      <c r="G31" s="7"/>
      <c r="H31" s="7"/>
      <c r="I31" s="7"/>
    </row>
    <row r="32" spans="6:9" ht="12.75">
      <c r="F32" s="7"/>
      <c r="G32" s="7"/>
      <c r="H32" s="7"/>
      <c r="I32" s="7"/>
    </row>
    <row r="33" spans="6:9" ht="12.75">
      <c r="F33" s="7"/>
      <c r="G33" s="7"/>
      <c r="H33" s="7"/>
      <c r="I33" s="7"/>
    </row>
    <row r="34" spans="6:9" ht="12.75">
      <c r="F34" s="7"/>
      <c r="G34" s="7"/>
      <c r="H34" s="7"/>
      <c r="I34" s="7"/>
    </row>
    <row r="35" spans="6:9" ht="12.75">
      <c r="F35" s="7"/>
      <c r="G35" s="7"/>
      <c r="H35" s="7"/>
      <c r="I35" s="7"/>
    </row>
    <row r="36" spans="6:9" ht="12.75">
      <c r="F36" s="7"/>
      <c r="G36" s="7"/>
      <c r="H36" s="7"/>
      <c r="I36" s="7"/>
    </row>
    <row r="37" spans="6:9" ht="12.75">
      <c r="F37" s="7"/>
      <c r="G37" s="7"/>
      <c r="H37" s="7"/>
      <c r="I37" s="7"/>
    </row>
    <row r="38" spans="6:9" ht="12.75">
      <c r="F38" s="7"/>
      <c r="G38" s="7"/>
      <c r="H38" s="7"/>
      <c r="I38" s="7"/>
    </row>
    <row r="39" spans="6:9" ht="12.75">
      <c r="F39" s="7"/>
      <c r="G39" s="7"/>
      <c r="H39" s="7"/>
      <c r="I39" s="7"/>
    </row>
    <row r="40" spans="6:9" ht="12.75">
      <c r="F40" s="7"/>
      <c r="G40" s="7"/>
      <c r="H40" s="7"/>
      <c r="I40" s="7"/>
    </row>
    <row r="41" spans="6:9" ht="12.75">
      <c r="F41" s="7"/>
      <c r="G41" s="7"/>
      <c r="H41" s="7"/>
      <c r="I41" s="7"/>
    </row>
    <row r="42" spans="6:9" ht="12.75">
      <c r="F42" s="7"/>
      <c r="G42" s="7"/>
      <c r="H42" s="7"/>
      <c r="I42" s="7"/>
    </row>
    <row r="43" spans="6:9" ht="12.75">
      <c r="F43" s="7"/>
      <c r="G43" s="7"/>
      <c r="H43" s="7"/>
      <c r="I43" s="7"/>
    </row>
    <row r="44" spans="6:9" ht="12.75">
      <c r="F44" s="7"/>
      <c r="G44" s="7"/>
      <c r="H44" s="7"/>
      <c r="I44" s="7"/>
    </row>
    <row r="45" spans="6:9" ht="12.75">
      <c r="F45" s="7"/>
      <c r="G45" s="7"/>
      <c r="H45" s="7"/>
      <c r="I45" s="7"/>
    </row>
    <row r="46" spans="6:9" ht="12.75">
      <c r="F46" s="7"/>
      <c r="G46" s="7"/>
      <c r="H46" s="7"/>
      <c r="I46" s="7"/>
    </row>
    <row r="47" spans="6:9" ht="12.75">
      <c r="F47" s="7"/>
      <c r="G47" s="7"/>
      <c r="H47" s="7"/>
      <c r="I47" s="7"/>
    </row>
    <row r="48" spans="6:9" ht="12.75">
      <c r="F48" s="7"/>
      <c r="G48" s="7"/>
      <c r="H48" s="7"/>
      <c r="I48" s="7"/>
    </row>
    <row r="49" spans="6:9" ht="12.75">
      <c r="F49" s="7"/>
      <c r="G49" s="7"/>
      <c r="H49" s="7"/>
      <c r="I49" s="7"/>
    </row>
    <row r="50" spans="6:9" ht="12.75">
      <c r="F50" s="7"/>
      <c r="G50" s="7"/>
      <c r="H50" s="7"/>
      <c r="I50" s="7"/>
    </row>
    <row r="51" spans="6:9" ht="12.75">
      <c r="F51" s="7"/>
      <c r="G51" s="7"/>
      <c r="H51" s="7"/>
      <c r="I51" s="7"/>
    </row>
    <row r="52" spans="6:9" ht="12.75">
      <c r="F52" s="7"/>
      <c r="G52" s="7"/>
      <c r="H52" s="7"/>
      <c r="I52" s="7"/>
    </row>
    <row r="53" spans="6:9" ht="12.75">
      <c r="F53" s="7"/>
      <c r="G53" s="7"/>
      <c r="H53" s="7"/>
      <c r="I53" s="7"/>
    </row>
    <row r="54" spans="6:9" ht="12.75">
      <c r="F54" s="7"/>
      <c r="G54" s="7"/>
      <c r="H54" s="7"/>
      <c r="I54" s="7"/>
    </row>
    <row r="55" spans="6:9" ht="12.75">
      <c r="F55" s="7"/>
      <c r="G55" s="7"/>
      <c r="H55" s="7"/>
      <c r="I55" s="7"/>
    </row>
    <row r="56" spans="6:9" ht="12.75">
      <c r="F56" s="7"/>
      <c r="G56" s="7"/>
      <c r="H56" s="7"/>
      <c r="I56" s="7"/>
    </row>
    <row r="57" spans="6:9" ht="12.75">
      <c r="F57" s="7"/>
      <c r="G57" s="7"/>
      <c r="H57" s="7"/>
      <c r="I57" s="7"/>
    </row>
    <row r="58" spans="6:9" ht="12.75">
      <c r="F58" s="7"/>
      <c r="G58" s="7"/>
      <c r="H58" s="7"/>
      <c r="I58" s="7"/>
    </row>
  </sheetData>
  <sheetProtection password="CFCB" sheet="1"/>
  <mergeCells count="11">
    <mergeCell ref="C2:E2"/>
    <mergeCell ref="E4:I4"/>
    <mergeCell ref="B4:D5"/>
    <mergeCell ref="D10:G10"/>
    <mergeCell ref="D21:E21"/>
    <mergeCell ref="D17:E17"/>
    <mergeCell ref="D18:E18"/>
    <mergeCell ref="D19:E19"/>
    <mergeCell ref="D20:E20"/>
    <mergeCell ref="B6:D6"/>
    <mergeCell ref="B8:D8"/>
  </mergeCells>
  <printOptions/>
  <pageMargins left="0.47" right="0.63" top="0.6" bottom="0.68" header="0.5" footer="0.5"/>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dimension ref="A1:J58"/>
  <sheetViews>
    <sheetView view="pageBreakPreview" zoomScaleNormal="75" zoomScaleSheetLayoutView="100" zoomScalePageLayoutView="0" workbookViewId="0" topLeftCell="A1">
      <selection activeCell="A1" sqref="A1"/>
    </sheetView>
  </sheetViews>
  <sheetFormatPr defaultColWidth="9.140625" defaultRowHeight="12.75"/>
  <cols>
    <col min="1" max="1" width="3.00390625" style="16" customWidth="1"/>
    <col min="2" max="2" width="7.57421875" style="1" bestFit="1" customWidth="1"/>
    <col min="3" max="3" width="6.00390625" style="1" customWidth="1"/>
    <col min="4" max="4" width="19.00390625" style="1" customWidth="1"/>
    <col min="5" max="5" width="35.8515625" style="8" customWidth="1"/>
    <col min="6" max="9" width="35.7109375" style="2" customWidth="1"/>
  </cols>
  <sheetData>
    <row r="1" spans="1:9" s="9" customFormat="1" ht="12.75">
      <c r="A1" s="14"/>
      <c r="B1" s="8"/>
      <c r="C1" s="8"/>
      <c r="D1" s="8"/>
      <c r="E1" s="8"/>
      <c r="F1" s="21"/>
      <c r="G1" s="21"/>
      <c r="H1" s="21"/>
      <c r="I1" s="21"/>
    </row>
    <row r="2" spans="1:9" s="9" customFormat="1" ht="12.75" customHeight="1">
      <c r="A2" s="14"/>
      <c r="B2" s="6">
        <v>3</v>
      </c>
      <c r="C2" s="268" t="s">
        <v>96</v>
      </c>
      <c r="D2" s="268"/>
      <c r="E2" s="268"/>
      <c r="F2" s="21"/>
      <c r="G2" s="21"/>
      <c r="H2" s="21"/>
      <c r="I2" s="21"/>
    </row>
    <row r="3" spans="1:9" s="9" customFormat="1" ht="12.75">
      <c r="A3" s="14"/>
      <c r="B3" s="8"/>
      <c r="C3" s="8"/>
      <c r="D3" s="8"/>
      <c r="E3" s="8"/>
      <c r="F3" s="21"/>
      <c r="G3" s="21"/>
      <c r="H3" s="21"/>
      <c r="I3" s="21"/>
    </row>
    <row r="4" spans="2:9" ht="12.75">
      <c r="B4" s="272" t="s">
        <v>14</v>
      </c>
      <c r="C4" s="273"/>
      <c r="D4" s="274"/>
      <c r="E4" s="269" t="s">
        <v>85</v>
      </c>
      <c r="F4" s="270"/>
      <c r="G4" s="270"/>
      <c r="H4" s="270"/>
      <c r="I4" s="271"/>
    </row>
    <row r="5" spans="2:9" ht="25.5">
      <c r="B5" s="275"/>
      <c r="C5" s="276"/>
      <c r="D5" s="277"/>
      <c r="E5" s="24" t="s">
        <v>109</v>
      </c>
      <c r="F5" s="25" t="s">
        <v>110</v>
      </c>
      <c r="G5" s="25" t="s">
        <v>111</v>
      </c>
      <c r="H5" s="25" t="s">
        <v>112</v>
      </c>
      <c r="I5" s="26" t="s">
        <v>113</v>
      </c>
    </row>
    <row r="6" spans="1:10" s="9" customFormat="1" ht="89.25">
      <c r="A6" s="14" t="s">
        <v>97</v>
      </c>
      <c r="B6" s="278" t="s">
        <v>24</v>
      </c>
      <c r="C6" s="279"/>
      <c r="D6" s="280"/>
      <c r="E6" s="40" t="s">
        <v>151</v>
      </c>
      <c r="F6" s="38" t="s">
        <v>146</v>
      </c>
      <c r="G6" s="38" t="s">
        <v>147</v>
      </c>
      <c r="H6" s="196" t="s">
        <v>148</v>
      </c>
      <c r="I6" s="197" t="s">
        <v>149</v>
      </c>
      <c r="J6" s="22"/>
    </row>
    <row r="7" spans="1:9" s="9" customFormat="1" ht="12.75">
      <c r="A7" s="14"/>
      <c r="B7" s="33"/>
      <c r="C7" s="33"/>
      <c r="D7" s="33"/>
      <c r="E7" s="8"/>
      <c r="F7" s="34"/>
      <c r="G7" s="34"/>
      <c r="H7" s="35"/>
      <c r="I7" s="35"/>
    </row>
    <row r="8" spans="1:10" s="9" customFormat="1" ht="89.25">
      <c r="A8" s="14"/>
      <c r="B8" s="281" t="s">
        <v>29</v>
      </c>
      <c r="C8" s="282"/>
      <c r="D8" s="283"/>
      <c r="E8" s="40" t="s">
        <v>150</v>
      </c>
      <c r="F8" s="38" t="s">
        <v>152</v>
      </c>
      <c r="G8" s="38" t="s">
        <v>153</v>
      </c>
      <c r="H8" s="38" t="s">
        <v>154</v>
      </c>
      <c r="I8" s="39" t="s">
        <v>155</v>
      </c>
      <c r="J8" s="22"/>
    </row>
    <row r="9" spans="6:9" ht="12.75">
      <c r="F9" s="23"/>
      <c r="G9" s="23"/>
      <c r="H9" s="7"/>
      <c r="I9" s="7"/>
    </row>
    <row r="10" spans="3:9" ht="12.75">
      <c r="C10" s="1" t="s">
        <v>8</v>
      </c>
      <c r="D10" s="267" t="s">
        <v>9</v>
      </c>
      <c r="E10" s="267"/>
      <c r="F10" s="267"/>
      <c r="G10" s="267"/>
      <c r="H10" s="7"/>
      <c r="I10" s="7"/>
    </row>
    <row r="11" spans="6:9" ht="12.75">
      <c r="F11" s="23"/>
      <c r="G11" s="23"/>
      <c r="H11" s="7"/>
      <c r="I11" s="7"/>
    </row>
    <row r="12" spans="6:9" ht="12.75">
      <c r="F12" s="23"/>
      <c r="G12" s="23"/>
      <c r="H12" s="7"/>
      <c r="I12" s="7"/>
    </row>
    <row r="13" spans="6:9" ht="12.75">
      <c r="F13" s="23"/>
      <c r="G13" s="23"/>
      <c r="H13" s="7"/>
      <c r="I13" s="7"/>
    </row>
    <row r="14" spans="6:9" ht="12.75">
      <c r="F14" s="7"/>
      <c r="G14" s="7"/>
      <c r="H14" s="7"/>
      <c r="I14" s="7"/>
    </row>
    <row r="15" spans="6:9" ht="12.75">
      <c r="F15" s="7"/>
      <c r="G15" s="7"/>
      <c r="H15" s="7"/>
      <c r="I15" s="7"/>
    </row>
    <row r="16" spans="6:9" ht="12.75">
      <c r="F16" s="7"/>
      <c r="G16" s="7"/>
      <c r="H16" s="7"/>
      <c r="I16" s="7"/>
    </row>
    <row r="17" spans="4:9" ht="12.75">
      <c r="D17" s="267"/>
      <c r="E17" s="267"/>
      <c r="F17" s="7"/>
      <c r="G17" s="7"/>
      <c r="H17" s="7"/>
      <c r="I17" s="7"/>
    </row>
    <row r="18" spans="4:9" ht="12.75">
      <c r="D18" s="267"/>
      <c r="E18" s="267"/>
      <c r="F18" s="7"/>
      <c r="G18" s="7"/>
      <c r="H18" s="7"/>
      <c r="I18" s="7"/>
    </row>
    <row r="19" spans="4:9" ht="12.75">
      <c r="D19" s="267"/>
      <c r="E19" s="267"/>
      <c r="F19" s="7"/>
      <c r="G19" s="7"/>
      <c r="H19" s="7"/>
      <c r="I19" s="7"/>
    </row>
    <row r="20" spans="4:9" ht="12.75">
      <c r="D20" s="267"/>
      <c r="E20" s="267"/>
      <c r="F20" s="7"/>
      <c r="G20" s="7"/>
      <c r="H20" s="7"/>
      <c r="I20" s="7"/>
    </row>
    <row r="21" spans="4:9" ht="12.75">
      <c r="D21" s="267"/>
      <c r="E21" s="267"/>
      <c r="F21" s="7"/>
      <c r="G21" s="7"/>
      <c r="H21" s="7"/>
      <c r="I21" s="7"/>
    </row>
    <row r="22" spans="6:9" ht="12.75">
      <c r="F22" s="7"/>
      <c r="G22" s="7"/>
      <c r="H22" s="7"/>
      <c r="I22" s="7"/>
    </row>
    <row r="23" spans="6:9" ht="12.75">
      <c r="F23" s="7"/>
      <c r="G23" s="7"/>
      <c r="H23" s="7"/>
      <c r="I23" s="7"/>
    </row>
    <row r="24" spans="6:9" ht="12.75">
      <c r="F24" s="7"/>
      <c r="G24" s="7"/>
      <c r="H24" s="7"/>
      <c r="I24" s="7"/>
    </row>
    <row r="25" spans="6:9" ht="12.75">
      <c r="F25" s="7"/>
      <c r="G25" s="7"/>
      <c r="H25" s="7"/>
      <c r="I25" s="7"/>
    </row>
    <row r="26" spans="6:9" ht="12.75">
      <c r="F26" s="7"/>
      <c r="G26" s="7"/>
      <c r="H26" s="7"/>
      <c r="I26" s="7"/>
    </row>
    <row r="27" spans="6:9" ht="12.75">
      <c r="F27" s="7"/>
      <c r="G27" s="7"/>
      <c r="H27" s="7"/>
      <c r="I27" s="7"/>
    </row>
    <row r="28" spans="6:9" ht="12.75">
      <c r="F28" s="7"/>
      <c r="G28" s="7"/>
      <c r="H28" s="7"/>
      <c r="I28" s="7"/>
    </row>
    <row r="29" spans="6:9" ht="12.75">
      <c r="F29" s="7"/>
      <c r="G29" s="7"/>
      <c r="H29" s="7"/>
      <c r="I29" s="7"/>
    </row>
    <row r="30" spans="6:9" ht="12.75">
      <c r="F30" s="7"/>
      <c r="G30" s="7"/>
      <c r="H30" s="7"/>
      <c r="I30" s="7"/>
    </row>
    <row r="31" spans="6:9" ht="12.75">
      <c r="F31" s="7"/>
      <c r="G31" s="7"/>
      <c r="H31" s="7"/>
      <c r="I31" s="7"/>
    </row>
    <row r="32" spans="6:9" ht="12.75">
      <c r="F32" s="7"/>
      <c r="G32" s="7"/>
      <c r="H32" s="7"/>
      <c r="I32" s="7"/>
    </row>
    <row r="33" spans="6:9" ht="12.75">
      <c r="F33" s="7"/>
      <c r="G33" s="7"/>
      <c r="H33" s="7"/>
      <c r="I33" s="7"/>
    </row>
    <row r="34" spans="6:9" ht="12.75">
      <c r="F34" s="7"/>
      <c r="G34" s="7"/>
      <c r="H34" s="7"/>
      <c r="I34" s="7"/>
    </row>
    <row r="35" spans="6:9" ht="12.75">
      <c r="F35" s="7"/>
      <c r="G35" s="7"/>
      <c r="H35" s="7"/>
      <c r="I35" s="7"/>
    </row>
    <row r="36" spans="6:9" ht="12.75">
      <c r="F36" s="7"/>
      <c r="G36" s="7"/>
      <c r="H36" s="7"/>
      <c r="I36" s="7"/>
    </row>
    <row r="37" spans="6:9" ht="12.75">
      <c r="F37" s="7"/>
      <c r="G37" s="7"/>
      <c r="H37" s="7"/>
      <c r="I37" s="7"/>
    </row>
    <row r="38" spans="6:9" ht="12.75">
      <c r="F38" s="7"/>
      <c r="G38" s="7"/>
      <c r="H38" s="7"/>
      <c r="I38" s="7"/>
    </row>
    <row r="39" spans="6:9" ht="12.75">
      <c r="F39" s="7"/>
      <c r="G39" s="7"/>
      <c r="H39" s="7"/>
      <c r="I39" s="7"/>
    </row>
    <row r="40" spans="6:9" ht="12.75">
      <c r="F40" s="7"/>
      <c r="G40" s="7"/>
      <c r="H40" s="7"/>
      <c r="I40" s="7"/>
    </row>
    <row r="41" spans="6:9" ht="12.75">
      <c r="F41" s="7"/>
      <c r="G41" s="7"/>
      <c r="H41" s="7"/>
      <c r="I41" s="7"/>
    </row>
    <row r="42" spans="6:9" ht="12.75">
      <c r="F42" s="7"/>
      <c r="G42" s="7"/>
      <c r="H42" s="7"/>
      <c r="I42" s="7"/>
    </row>
    <row r="43" spans="6:9" ht="12.75">
      <c r="F43" s="7"/>
      <c r="G43" s="7"/>
      <c r="H43" s="7"/>
      <c r="I43" s="7"/>
    </row>
    <row r="44" spans="6:9" ht="12.75">
      <c r="F44" s="7"/>
      <c r="G44" s="7"/>
      <c r="H44" s="7"/>
      <c r="I44" s="7"/>
    </row>
    <row r="45" spans="6:9" ht="12.75">
      <c r="F45" s="7"/>
      <c r="G45" s="7"/>
      <c r="H45" s="7"/>
      <c r="I45" s="7"/>
    </row>
    <row r="46" spans="6:9" ht="12.75">
      <c r="F46" s="7"/>
      <c r="G46" s="7"/>
      <c r="H46" s="7"/>
      <c r="I46" s="7"/>
    </row>
    <row r="47" spans="6:9" ht="12.75">
      <c r="F47" s="7"/>
      <c r="G47" s="7"/>
      <c r="H47" s="7"/>
      <c r="I47" s="7"/>
    </row>
    <row r="48" spans="6:9" ht="12.75">
      <c r="F48" s="7"/>
      <c r="G48" s="7"/>
      <c r="H48" s="7"/>
      <c r="I48" s="7"/>
    </row>
    <row r="49" spans="6:9" ht="12.75">
      <c r="F49" s="7"/>
      <c r="G49" s="7"/>
      <c r="H49" s="7"/>
      <c r="I49" s="7"/>
    </row>
    <row r="50" spans="6:9" ht="12.75">
      <c r="F50" s="7"/>
      <c r="G50" s="7"/>
      <c r="H50" s="7"/>
      <c r="I50" s="7"/>
    </row>
    <row r="51" spans="6:9" ht="12.75">
      <c r="F51" s="7"/>
      <c r="G51" s="7"/>
      <c r="H51" s="7"/>
      <c r="I51" s="7"/>
    </row>
    <row r="52" spans="6:9" ht="12.75">
      <c r="F52" s="7"/>
      <c r="G52" s="7"/>
      <c r="H52" s="7"/>
      <c r="I52" s="7"/>
    </row>
    <row r="53" spans="6:9" ht="12.75">
      <c r="F53" s="7"/>
      <c r="G53" s="7"/>
      <c r="H53" s="7"/>
      <c r="I53" s="7"/>
    </row>
    <row r="54" spans="6:9" ht="12.75">
      <c r="F54" s="7"/>
      <c r="G54" s="7"/>
      <c r="H54" s="7"/>
      <c r="I54" s="7"/>
    </row>
    <row r="55" spans="6:9" ht="12.75">
      <c r="F55" s="7"/>
      <c r="G55" s="7"/>
      <c r="H55" s="7"/>
      <c r="I55" s="7"/>
    </row>
    <row r="56" spans="6:9" ht="12.75">
      <c r="F56" s="7"/>
      <c r="G56" s="7"/>
      <c r="H56" s="7"/>
      <c r="I56" s="7"/>
    </row>
    <row r="57" spans="6:9" ht="12.75">
      <c r="F57" s="7"/>
      <c r="G57" s="7"/>
      <c r="H57" s="7"/>
      <c r="I57" s="7"/>
    </row>
    <row r="58" spans="6:9" ht="12.75">
      <c r="F58" s="7"/>
      <c r="G58" s="7"/>
      <c r="H58" s="7"/>
      <c r="I58" s="7"/>
    </row>
  </sheetData>
  <sheetProtection password="CFCB" sheet="1"/>
  <mergeCells count="11">
    <mergeCell ref="D21:E21"/>
    <mergeCell ref="D17:E17"/>
    <mergeCell ref="D18:E18"/>
    <mergeCell ref="D19:E19"/>
    <mergeCell ref="D20:E20"/>
    <mergeCell ref="D10:G10"/>
    <mergeCell ref="B6:D6"/>
    <mergeCell ref="B8:D8"/>
    <mergeCell ref="C2:E2"/>
    <mergeCell ref="E4:I4"/>
    <mergeCell ref="B4:D5"/>
  </mergeCells>
  <printOptions/>
  <pageMargins left="0.47" right="0.63" top="0.6" bottom="0.68" header="0.5" footer="0.5"/>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jennifer.colville</dc:creator>
  <cp:keywords/>
  <dc:description/>
  <cp:lastModifiedBy>Jennifer Colville</cp:lastModifiedBy>
  <cp:lastPrinted>2008-11-06T19:46:23Z</cp:lastPrinted>
  <dcterms:created xsi:type="dcterms:W3CDTF">2006-02-13T22:50:51Z</dcterms:created>
  <dcterms:modified xsi:type="dcterms:W3CDTF">2009-05-04T16:48:30Z</dcterms:modified>
  <cp:category/>
  <cp:version/>
  <cp:contentType/>
  <cp:contentStatus/>
</cp:coreProperties>
</file>