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daniela.melillo\Desktop\TTCP website\"/>
    </mc:Choice>
  </mc:AlternateContent>
  <bookViews>
    <workbookView xWindow="0" yWindow="0" windowWidth="20490" windowHeight="7755" tabRatio="792"/>
  </bookViews>
  <sheets>
    <sheet name="Cover" sheetId="11" r:id="rId1"/>
    <sheet name="Decision Matrix" sheetId="24" r:id="rId2"/>
    <sheet name="Current" sheetId="6" r:id="rId3"/>
    <sheet name="Opt. I - Rec." sheetId="7" r:id="rId4"/>
    <sheet name="Opt. I - Inv." sheetId="13" r:id="rId5"/>
    <sheet name="Opt. II - Rec." sheetId="18" r:id="rId6"/>
    <sheet name="Opt. II - Inv." sheetId="19" r:id="rId7"/>
    <sheet name="Opt. III - Rec." sheetId="22" r:id="rId8"/>
    <sheet name="Opt. III - Inv." sheetId="20" r:id="rId9"/>
    <sheet name="CBA" sheetId="4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L26" i="6" l="1"/>
  <c r="G20" i="24"/>
  <c r="F20" i="24"/>
  <c r="E20" i="24"/>
  <c r="D20" i="24"/>
  <c r="C20" i="24"/>
  <c r="E5" i="24"/>
  <c r="C5" i="24"/>
  <c r="A5" i="24"/>
  <c r="D1" i="24"/>
  <c r="C6" i="4"/>
  <c r="E8" i="4" s="1"/>
  <c r="D26" i="6"/>
  <c r="C26" i="6"/>
  <c r="M16" i="6"/>
  <c r="M17" i="6"/>
  <c r="M18" i="6"/>
  <c r="M19" i="6"/>
  <c r="M20" i="6"/>
  <c r="M21" i="6"/>
  <c r="M22" i="6"/>
  <c r="M23" i="6"/>
  <c r="M11" i="22"/>
  <c r="H12" i="22"/>
  <c r="D12" i="22"/>
  <c r="D23" i="22" s="1"/>
  <c r="M9" i="22"/>
  <c r="J10" i="22" s="1"/>
  <c r="K10" i="22"/>
  <c r="I10" i="22"/>
  <c r="G10" i="22"/>
  <c r="E10" i="22"/>
  <c r="D10" i="22"/>
  <c r="C10" i="22"/>
  <c r="M11" i="18"/>
  <c r="L12" i="18" s="1"/>
  <c r="K12" i="18"/>
  <c r="J12" i="18"/>
  <c r="I12" i="18"/>
  <c r="H12" i="18"/>
  <c r="G12" i="18"/>
  <c r="F12" i="18"/>
  <c r="E12" i="18"/>
  <c r="D12" i="18"/>
  <c r="C12" i="18"/>
  <c r="M9" i="18"/>
  <c r="L10" i="18" s="1"/>
  <c r="K10" i="18"/>
  <c r="I10" i="18"/>
  <c r="H10" i="18"/>
  <c r="G10" i="18"/>
  <c r="F10" i="18"/>
  <c r="E10" i="18"/>
  <c r="D10" i="18"/>
  <c r="C10" i="18"/>
  <c r="H19" i="22"/>
  <c r="D19" i="22"/>
  <c r="K24" i="18"/>
  <c r="J24" i="18"/>
  <c r="H24" i="18"/>
  <c r="G24" i="18"/>
  <c r="F24" i="18"/>
  <c r="D24" i="18"/>
  <c r="C24" i="18"/>
  <c r="K23" i="18"/>
  <c r="J23" i="18"/>
  <c r="H23" i="18"/>
  <c r="G23" i="18"/>
  <c r="F23" i="18"/>
  <c r="D23" i="18"/>
  <c r="C23" i="18"/>
  <c r="K22" i="18"/>
  <c r="J22" i="18"/>
  <c r="H22" i="18"/>
  <c r="G22" i="18"/>
  <c r="F22" i="18"/>
  <c r="D22" i="18"/>
  <c r="C22" i="18"/>
  <c r="K21" i="18"/>
  <c r="J21" i="18"/>
  <c r="H21" i="18"/>
  <c r="G21" i="18"/>
  <c r="F21" i="18"/>
  <c r="D21" i="18"/>
  <c r="C21" i="18"/>
  <c r="K20" i="18"/>
  <c r="J20" i="18"/>
  <c r="H20" i="18"/>
  <c r="H26" i="18" s="1"/>
  <c r="G20" i="18"/>
  <c r="F20" i="18"/>
  <c r="D20" i="18"/>
  <c r="C20" i="18"/>
  <c r="K19" i="18"/>
  <c r="J19" i="18"/>
  <c r="I19" i="18"/>
  <c r="H19" i="18"/>
  <c r="G19" i="18"/>
  <c r="F19" i="18"/>
  <c r="E19" i="18"/>
  <c r="D19" i="18"/>
  <c r="C19" i="18"/>
  <c r="K18" i="18"/>
  <c r="J18" i="18"/>
  <c r="J26" i="18" s="1"/>
  <c r="H18" i="18"/>
  <c r="G18" i="18"/>
  <c r="F18" i="18"/>
  <c r="D18" i="18"/>
  <c r="C18" i="18"/>
  <c r="K17" i="18"/>
  <c r="J17" i="18"/>
  <c r="H17" i="18"/>
  <c r="G17" i="18"/>
  <c r="G26" i="18" s="1"/>
  <c r="F17" i="18"/>
  <c r="D17" i="18"/>
  <c r="C17" i="18"/>
  <c r="C26" i="18" s="1"/>
  <c r="K16" i="18"/>
  <c r="J16" i="18"/>
  <c r="H16" i="18"/>
  <c r="G16" i="18"/>
  <c r="F16" i="18"/>
  <c r="D16" i="18"/>
  <c r="C16" i="18"/>
  <c r="L7" i="20"/>
  <c r="K7" i="20"/>
  <c r="J7" i="20"/>
  <c r="I7" i="20"/>
  <c r="H7" i="20"/>
  <c r="G7" i="20"/>
  <c r="F7" i="20"/>
  <c r="E7" i="20"/>
  <c r="D7" i="20"/>
  <c r="C7" i="20"/>
  <c r="L7" i="19"/>
  <c r="K7" i="19"/>
  <c r="J7" i="19"/>
  <c r="I7" i="19"/>
  <c r="H7" i="19"/>
  <c r="G7" i="19"/>
  <c r="F7" i="19"/>
  <c r="E7" i="19"/>
  <c r="D7" i="19"/>
  <c r="C7" i="19"/>
  <c r="L14" i="20"/>
  <c r="K14" i="20"/>
  <c r="J14" i="20"/>
  <c r="I14" i="20"/>
  <c r="H14" i="20"/>
  <c r="G14" i="20"/>
  <c r="F14" i="20"/>
  <c r="E14" i="20"/>
  <c r="D14" i="20"/>
  <c r="C14" i="20"/>
  <c r="L14" i="19"/>
  <c r="K14" i="19"/>
  <c r="J14" i="19"/>
  <c r="I14" i="19"/>
  <c r="H14" i="19"/>
  <c r="G14" i="19"/>
  <c r="F14" i="19"/>
  <c r="E14" i="19"/>
  <c r="D14" i="19"/>
  <c r="C14" i="19"/>
  <c r="M26" i="22"/>
  <c r="M26" i="18"/>
  <c r="E12" i="4" s="1"/>
  <c r="D26" i="18"/>
  <c r="L14" i="22"/>
  <c r="K14" i="22"/>
  <c r="J14" i="22"/>
  <c r="I14" i="22"/>
  <c r="H14" i="22"/>
  <c r="G14" i="22"/>
  <c r="F14" i="22"/>
  <c r="E14" i="22"/>
  <c r="D14" i="22"/>
  <c r="C14" i="22"/>
  <c r="L14" i="18"/>
  <c r="K14" i="18"/>
  <c r="J14" i="18"/>
  <c r="I14" i="18"/>
  <c r="H14" i="18"/>
  <c r="G14" i="18"/>
  <c r="F14" i="18"/>
  <c r="E14" i="18"/>
  <c r="D14" i="18"/>
  <c r="C14" i="18"/>
  <c r="L7" i="22"/>
  <c r="K7" i="22"/>
  <c r="J7" i="22"/>
  <c r="I7" i="22"/>
  <c r="H7" i="22"/>
  <c r="G7" i="22"/>
  <c r="F7" i="22"/>
  <c r="E7" i="22"/>
  <c r="D7" i="22"/>
  <c r="C7" i="22"/>
  <c r="L7" i="18"/>
  <c r="K7" i="18"/>
  <c r="J7" i="18"/>
  <c r="I7" i="18"/>
  <c r="H7" i="18"/>
  <c r="G7" i="18"/>
  <c r="F7" i="18"/>
  <c r="E7" i="18"/>
  <c r="D7" i="18"/>
  <c r="C7" i="18"/>
  <c r="M11" i="20"/>
  <c r="F18" i="4" s="1"/>
  <c r="E12" i="20"/>
  <c r="E16" i="20" s="1"/>
  <c r="E17" i="20"/>
  <c r="E18" i="20"/>
  <c r="E19" i="20"/>
  <c r="E21" i="20"/>
  <c r="E22" i="20"/>
  <c r="E23" i="20"/>
  <c r="F12" i="20"/>
  <c r="F20" i="20"/>
  <c r="G12" i="20"/>
  <c r="G16" i="20" s="1"/>
  <c r="G18" i="20"/>
  <c r="G19" i="20"/>
  <c r="G22" i="20"/>
  <c r="G23" i="20"/>
  <c r="H12" i="20"/>
  <c r="H16" i="20" s="1"/>
  <c r="H17" i="20"/>
  <c r="H18" i="20"/>
  <c r="H19" i="20"/>
  <c r="H20" i="20"/>
  <c r="H21" i="20"/>
  <c r="H22" i="20"/>
  <c r="H23" i="20"/>
  <c r="H24" i="20"/>
  <c r="I12" i="20"/>
  <c r="J12" i="20"/>
  <c r="J16" i="20" s="1"/>
  <c r="J17" i="20"/>
  <c r="J18" i="20"/>
  <c r="J19" i="20"/>
  <c r="J21" i="20"/>
  <c r="J22" i="20"/>
  <c r="J23" i="20"/>
  <c r="K12" i="20"/>
  <c r="K16" i="20" s="1"/>
  <c r="K18" i="20"/>
  <c r="K19" i="20"/>
  <c r="K22" i="20"/>
  <c r="K23" i="20"/>
  <c r="L12" i="20"/>
  <c r="L16" i="20" s="1"/>
  <c r="L17" i="20"/>
  <c r="L18" i="20"/>
  <c r="L19" i="20"/>
  <c r="L20" i="20"/>
  <c r="L21" i="20"/>
  <c r="L22" i="20"/>
  <c r="L23" i="20"/>
  <c r="L24" i="20"/>
  <c r="M9" i="20"/>
  <c r="J10" i="20" s="1"/>
  <c r="F10" i="20"/>
  <c r="M11" i="19"/>
  <c r="D12" i="19" s="1"/>
  <c r="M9" i="19"/>
  <c r="I10" i="19" s="1"/>
  <c r="H10" i="19"/>
  <c r="E10" i="19"/>
  <c r="D10" i="19"/>
  <c r="M11" i="13"/>
  <c r="L12" i="13" s="1"/>
  <c r="C12" i="13"/>
  <c r="C17" i="13"/>
  <c r="D12" i="13"/>
  <c r="D17" i="13" s="1"/>
  <c r="D16" i="13"/>
  <c r="D20" i="13"/>
  <c r="D21" i="13"/>
  <c r="D24" i="13"/>
  <c r="E12" i="13"/>
  <c r="E16" i="13" s="1"/>
  <c r="F12" i="13"/>
  <c r="F16" i="13" s="1"/>
  <c r="F19" i="13"/>
  <c r="F23" i="13"/>
  <c r="G12" i="13"/>
  <c r="G16" i="13" s="1"/>
  <c r="G17" i="13"/>
  <c r="G19" i="13"/>
  <c r="G20" i="13"/>
  <c r="G21" i="13"/>
  <c r="G22" i="13"/>
  <c r="G23" i="13"/>
  <c r="G24" i="13"/>
  <c r="H12" i="13"/>
  <c r="H16" i="13"/>
  <c r="H17" i="13"/>
  <c r="H18" i="13"/>
  <c r="H19" i="13"/>
  <c r="H20" i="13"/>
  <c r="H21" i="13"/>
  <c r="H22" i="13"/>
  <c r="H23" i="13"/>
  <c r="H24" i="13"/>
  <c r="I12" i="13"/>
  <c r="I16" i="13" s="1"/>
  <c r="J12" i="13"/>
  <c r="J16" i="13" s="1"/>
  <c r="J23" i="13"/>
  <c r="K12" i="13"/>
  <c r="K16" i="13" s="1"/>
  <c r="K17" i="13"/>
  <c r="K19" i="13"/>
  <c r="K20" i="13"/>
  <c r="K21" i="13"/>
  <c r="K22" i="13"/>
  <c r="K23" i="13"/>
  <c r="K24" i="13"/>
  <c r="M9" i="13"/>
  <c r="L14" i="13"/>
  <c r="K14" i="13"/>
  <c r="J14" i="13"/>
  <c r="I14" i="13"/>
  <c r="H14" i="13"/>
  <c r="G14" i="13"/>
  <c r="F14" i="13"/>
  <c r="E14" i="13"/>
  <c r="D14" i="13"/>
  <c r="C14" i="13"/>
  <c r="L7" i="13"/>
  <c r="K7" i="13"/>
  <c r="J7" i="13"/>
  <c r="I7" i="13"/>
  <c r="H7" i="13"/>
  <c r="G7" i="13"/>
  <c r="F7" i="13"/>
  <c r="E7" i="13"/>
  <c r="D7" i="13"/>
  <c r="C7" i="13"/>
  <c r="L14" i="7"/>
  <c r="K14" i="7"/>
  <c r="J14" i="7"/>
  <c r="I14" i="7"/>
  <c r="H14" i="7"/>
  <c r="G14" i="7"/>
  <c r="F14" i="7"/>
  <c r="E14" i="7"/>
  <c r="D14" i="7"/>
  <c r="C14" i="7"/>
  <c r="L7" i="7"/>
  <c r="K7" i="7"/>
  <c r="J7" i="7"/>
  <c r="I7" i="7"/>
  <c r="H7" i="7"/>
  <c r="G7" i="7"/>
  <c r="F7" i="7"/>
  <c r="E7" i="7"/>
  <c r="D7" i="7"/>
  <c r="C7" i="7"/>
  <c r="L14" i="6"/>
  <c r="K14" i="6"/>
  <c r="J14" i="6"/>
  <c r="I14" i="6"/>
  <c r="H14" i="6"/>
  <c r="G14" i="6"/>
  <c r="F14" i="6"/>
  <c r="E14" i="6"/>
  <c r="D14" i="6"/>
  <c r="C14" i="6"/>
  <c r="L7" i="6"/>
  <c r="K7" i="6"/>
  <c r="J7" i="6"/>
  <c r="I7" i="6"/>
  <c r="H7" i="6"/>
  <c r="G7" i="6"/>
  <c r="F7" i="6"/>
  <c r="E7" i="6"/>
  <c r="D7" i="6"/>
  <c r="C7" i="6"/>
  <c r="M11" i="7"/>
  <c r="L12" i="7" s="1"/>
  <c r="L18" i="7" s="1"/>
  <c r="K12" i="7"/>
  <c r="K19" i="7" s="1"/>
  <c r="I12" i="7"/>
  <c r="I19" i="7" s="1"/>
  <c r="G12" i="7"/>
  <c r="G19" i="7" s="1"/>
  <c r="E12" i="7"/>
  <c r="E19" i="7" s="1"/>
  <c r="C12" i="7"/>
  <c r="C19" i="7" s="1"/>
  <c r="I22" i="7"/>
  <c r="E22" i="7"/>
  <c r="M26" i="7"/>
  <c r="M29" i="7" s="1"/>
  <c r="I4" i="18"/>
  <c r="I4" i="19"/>
  <c r="I4" i="22"/>
  <c r="I4" i="20"/>
  <c r="F5" i="20"/>
  <c r="B5" i="20"/>
  <c r="I1" i="6"/>
  <c r="D1" i="4" s="1"/>
  <c r="D1" i="13" s="1"/>
  <c r="F5" i="19"/>
  <c r="B5" i="19"/>
  <c r="M10" i="22"/>
  <c r="F5" i="22"/>
  <c r="B5" i="22"/>
  <c r="M10" i="18"/>
  <c r="F5" i="18"/>
  <c r="B5" i="18"/>
  <c r="M9" i="7"/>
  <c r="L10" i="7" s="1"/>
  <c r="L16" i="7"/>
  <c r="L23" i="7"/>
  <c r="L24" i="7"/>
  <c r="K18" i="7"/>
  <c r="K24" i="7"/>
  <c r="I10" i="7"/>
  <c r="I16" i="7"/>
  <c r="I21" i="7"/>
  <c r="H10" i="7"/>
  <c r="G10" i="7"/>
  <c r="G20" i="7"/>
  <c r="F10" i="7"/>
  <c r="E18" i="7"/>
  <c r="E24" i="7"/>
  <c r="C17" i="7"/>
  <c r="C23" i="7"/>
  <c r="L10" i="13"/>
  <c r="K10" i="13"/>
  <c r="J10" i="13"/>
  <c r="I10" i="13"/>
  <c r="H10" i="13"/>
  <c r="G10" i="13"/>
  <c r="F10" i="13"/>
  <c r="E10" i="13"/>
  <c r="D10" i="13"/>
  <c r="C10" i="13"/>
  <c r="M24" i="6"/>
  <c r="M11" i="6"/>
  <c r="C18" i="4" s="1"/>
  <c r="F5" i="13"/>
  <c r="B5" i="13"/>
  <c r="B5" i="6"/>
  <c r="D5" i="4"/>
  <c r="B5" i="4"/>
  <c r="F11" i="4"/>
  <c r="E11" i="4"/>
  <c r="D11" i="4"/>
  <c r="I4" i="7"/>
  <c r="I4" i="13"/>
  <c r="F5" i="7"/>
  <c r="B5" i="7"/>
  <c r="F5" i="6"/>
  <c r="M10" i="13"/>
  <c r="M9" i="6"/>
  <c r="G10" i="6" s="1"/>
  <c r="H10" i="6"/>
  <c r="I10" i="6"/>
  <c r="J10" i="6"/>
  <c r="K10" i="6"/>
  <c r="L10" i="6"/>
  <c r="C12" i="6"/>
  <c r="M12" i="6" s="1"/>
  <c r="F10" i="6"/>
  <c r="E12" i="6"/>
  <c r="D12" i="6"/>
  <c r="F12" i="6"/>
  <c r="G12" i="6"/>
  <c r="H12" i="6"/>
  <c r="I12" i="6"/>
  <c r="J12" i="6"/>
  <c r="K12" i="6"/>
  <c r="L12" i="6"/>
  <c r="C10" i="6"/>
  <c r="D10" i="6"/>
  <c r="E10" i="6"/>
  <c r="M10" i="6"/>
  <c r="E26" i="6"/>
  <c r="F26" i="6"/>
  <c r="K26" i="6"/>
  <c r="J26" i="6"/>
  <c r="I26" i="6"/>
  <c r="H26" i="6"/>
  <c r="G26" i="6"/>
  <c r="D16" i="19" l="1"/>
  <c r="D20" i="19"/>
  <c r="D24" i="19"/>
  <c r="D17" i="19"/>
  <c r="D21" i="19"/>
  <c r="D18" i="19"/>
  <c r="D22" i="19"/>
  <c r="D26" i="19" s="1"/>
  <c r="D23" i="19"/>
  <c r="D19" i="19"/>
  <c r="E21" i="13"/>
  <c r="C16" i="7"/>
  <c r="E23" i="7"/>
  <c r="G24" i="7"/>
  <c r="J22" i="13"/>
  <c r="J18" i="13"/>
  <c r="I24" i="13"/>
  <c r="I20" i="13"/>
  <c r="F22" i="13"/>
  <c r="F18" i="13"/>
  <c r="E24" i="13"/>
  <c r="E20" i="13"/>
  <c r="C16" i="13"/>
  <c r="C19" i="13"/>
  <c r="C23" i="13"/>
  <c r="C20" i="13"/>
  <c r="C24" i="13"/>
  <c r="F16" i="20"/>
  <c r="F17" i="20"/>
  <c r="F21" i="20"/>
  <c r="F18" i="20"/>
  <c r="F22" i="20"/>
  <c r="F19" i="20"/>
  <c r="F23" i="20"/>
  <c r="E22" i="18"/>
  <c r="E18" i="18"/>
  <c r="E21" i="18"/>
  <c r="E17" i="18"/>
  <c r="E24" i="18"/>
  <c r="E20" i="18"/>
  <c r="E16" i="18"/>
  <c r="I22" i="18"/>
  <c r="I18" i="18"/>
  <c r="I21" i="18"/>
  <c r="I17" i="18"/>
  <c r="I24" i="18"/>
  <c r="I20" i="18"/>
  <c r="I16" i="18"/>
  <c r="I26" i="18" s="1"/>
  <c r="H22" i="22"/>
  <c r="H18" i="22"/>
  <c r="H21" i="22"/>
  <c r="H17" i="22"/>
  <c r="H24" i="22"/>
  <c r="H20" i="22"/>
  <c r="H16" i="22"/>
  <c r="J19" i="13"/>
  <c r="I21" i="13"/>
  <c r="I16" i="20"/>
  <c r="I20" i="20"/>
  <c r="I24" i="20"/>
  <c r="I26" i="20" s="1"/>
  <c r="I17" i="20"/>
  <c r="I21" i="20"/>
  <c r="I18" i="20"/>
  <c r="I22" i="20"/>
  <c r="D22" i="22"/>
  <c r="D18" i="22"/>
  <c r="D21" i="22"/>
  <c r="D17" i="22"/>
  <c r="D24" i="22"/>
  <c r="D20" i="22"/>
  <c r="D16" i="22"/>
  <c r="E17" i="7"/>
  <c r="K23" i="7"/>
  <c r="K17" i="7"/>
  <c r="C20" i="7"/>
  <c r="C10" i="7"/>
  <c r="E21" i="7"/>
  <c r="E16" i="7"/>
  <c r="G23" i="7"/>
  <c r="G17" i="7"/>
  <c r="I24" i="7"/>
  <c r="I18" i="7"/>
  <c r="J10" i="7"/>
  <c r="K21" i="7"/>
  <c r="K16" i="7"/>
  <c r="L21" i="7"/>
  <c r="C22" i="7"/>
  <c r="G22" i="7"/>
  <c r="K22" i="7"/>
  <c r="D12" i="7"/>
  <c r="F12" i="7"/>
  <c r="H12" i="7"/>
  <c r="J12" i="7"/>
  <c r="J21" i="13"/>
  <c r="J17" i="13"/>
  <c r="I23" i="13"/>
  <c r="I19" i="13"/>
  <c r="F21" i="13"/>
  <c r="F17" i="13"/>
  <c r="E23" i="13"/>
  <c r="E19" i="13"/>
  <c r="D23" i="13"/>
  <c r="D19" i="13"/>
  <c r="C22" i="13"/>
  <c r="I23" i="20"/>
  <c r="F26" i="18"/>
  <c r="H23" i="22"/>
  <c r="L12" i="22"/>
  <c r="L22" i="22" s="1"/>
  <c r="K12" i="22"/>
  <c r="G12" i="22"/>
  <c r="C12" i="22"/>
  <c r="J12" i="22"/>
  <c r="F12" i="22"/>
  <c r="I12" i="22"/>
  <c r="E12" i="22"/>
  <c r="M26" i="6"/>
  <c r="C12" i="4" s="1"/>
  <c r="C14" i="4" s="1"/>
  <c r="C16" i="4" s="1"/>
  <c r="E18" i="4"/>
  <c r="C12" i="19"/>
  <c r="G12" i="19"/>
  <c r="H12" i="19"/>
  <c r="K12" i="19"/>
  <c r="E12" i="19"/>
  <c r="L12" i="19"/>
  <c r="F12" i="19"/>
  <c r="I12" i="19"/>
  <c r="J12" i="19"/>
  <c r="C21" i="7"/>
  <c r="G18" i="7"/>
  <c r="I20" i="7"/>
  <c r="M10" i="7"/>
  <c r="C24" i="7"/>
  <c r="C18" i="7"/>
  <c r="D10" i="7"/>
  <c r="E20" i="7"/>
  <c r="E10" i="7"/>
  <c r="G21" i="7"/>
  <c r="G16" i="7"/>
  <c r="I23" i="7"/>
  <c r="I17" i="7"/>
  <c r="K20" i="7"/>
  <c r="K10" i="7"/>
  <c r="J24" i="13"/>
  <c r="J20" i="13"/>
  <c r="I22" i="13"/>
  <c r="I17" i="13"/>
  <c r="H26" i="13"/>
  <c r="F24" i="13"/>
  <c r="F20" i="13"/>
  <c r="E22" i="13"/>
  <c r="E17" i="13"/>
  <c r="D22" i="13"/>
  <c r="D18" i="13"/>
  <c r="C21" i="13"/>
  <c r="M10" i="19"/>
  <c r="L10" i="19"/>
  <c r="G10" i="19"/>
  <c r="C10" i="19"/>
  <c r="J10" i="19"/>
  <c r="F10" i="19"/>
  <c r="M10" i="20"/>
  <c r="I10" i="20"/>
  <c r="E10" i="20"/>
  <c r="L10" i="20"/>
  <c r="H10" i="20"/>
  <c r="D10" i="20"/>
  <c r="K10" i="20"/>
  <c r="G10" i="20"/>
  <c r="C10" i="20"/>
  <c r="I19" i="20"/>
  <c r="F24" i="20"/>
  <c r="K26" i="18"/>
  <c r="E23" i="18"/>
  <c r="I23" i="18"/>
  <c r="L26" i="20"/>
  <c r="K21" i="20"/>
  <c r="K17" i="20"/>
  <c r="J24" i="20"/>
  <c r="J20" i="20"/>
  <c r="J26" i="20" s="1"/>
  <c r="H26" i="20"/>
  <c r="G21" i="20"/>
  <c r="G17" i="20"/>
  <c r="E24" i="20"/>
  <c r="E20" i="20"/>
  <c r="D12" i="20"/>
  <c r="H10" i="22"/>
  <c r="L10" i="22"/>
  <c r="K24" i="20"/>
  <c r="K20" i="20"/>
  <c r="G24" i="20"/>
  <c r="G20" i="20"/>
  <c r="M29" i="22"/>
  <c r="E26" i="20"/>
  <c r="F10" i="22"/>
  <c r="D1" i="7"/>
  <c r="E9" i="4"/>
  <c r="F8" i="4" s="1"/>
  <c r="L22" i="7"/>
  <c r="L17" i="7"/>
  <c r="L20" i="7"/>
  <c r="L19" i="7"/>
  <c r="L17" i="13"/>
  <c r="L19" i="13"/>
  <c r="L21" i="13"/>
  <c r="L23" i="13"/>
  <c r="M12" i="13"/>
  <c r="L16" i="13"/>
  <c r="L18" i="13"/>
  <c r="L20" i="13"/>
  <c r="L22" i="13"/>
  <c r="L24" i="13"/>
  <c r="M12" i="18"/>
  <c r="L24" i="18"/>
  <c r="L23" i="18"/>
  <c r="L22" i="18"/>
  <c r="L21" i="18"/>
  <c r="L20" i="18"/>
  <c r="L19" i="18"/>
  <c r="L18" i="18"/>
  <c r="L17" i="18"/>
  <c r="L16" i="18"/>
  <c r="C20" i="4"/>
  <c r="C22" i="4" s="1"/>
  <c r="C24" i="4" s="1"/>
  <c r="D1" i="19"/>
  <c r="D1" i="18"/>
  <c r="D1" i="20"/>
  <c r="D1" i="22"/>
  <c r="E20" i="4"/>
  <c r="L23" i="22"/>
  <c r="L19" i="22"/>
  <c r="M12" i="22"/>
  <c r="J10" i="18"/>
  <c r="D18" i="4"/>
  <c r="F12" i="4"/>
  <c r="M29" i="6"/>
  <c r="M29" i="18"/>
  <c r="K18" i="13"/>
  <c r="K26" i="13" s="1"/>
  <c r="I18" i="13"/>
  <c r="G18" i="13"/>
  <c r="G26" i="13" s="1"/>
  <c r="E18" i="13"/>
  <c r="C18" i="13"/>
  <c r="K10" i="19"/>
  <c r="I18" i="19"/>
  <c r="G18" i="19"/>
  <c r="C12" i="20"/>
  <c r="D12" i="4"/>
  <c r="D16" i="20" l="1"/>
  <c r="D19" i="20"/>
  <c r="D24" i="20"/>
  <c r="D21" i="20"/>
  <c r="D22" i="20"/>
  <c r="D17" i="20"/>
  <c r="D23" i="20"/>
  <c r="H19" i="19"/>
  <c r="H23" i="19"/>
  <c r="H16" i="19"/>
  <c r="H20" i="19"/>
  <c r="H24" i="19"/>
  <c r="H17" i="19"/>
  <c r="H21" i="19"/>
  <c r="H18" i="19"/>
  <c r="H22" i="19"/>
  <c r="H26" i="19" s="1"/>
  <c r="H22" i="7"/>
  <c r="H17" i="7"/>
  <c r="H23" i="7"/>
  <c r="H19" i="7"/>
  <c r="H16" i="7"/>
  <c r="H18" i="7"/>
  <c r="H24" i="7"/>
  <c r="H21" i="7"/>
  <c r="H20" i="7"/>
  <c r="I26" i="13"/>
  <c r="L16" i="22"/>
  <c r="L20" i="22"/>
  <c r="L24" i="22"/>
  <c r="L26" i="18"/>
  <c r="K26" i="20"/>
  <c r="D26" i="13"/>
  <c r="C26" i="7"/>
  <c r="L18" i="19"/>
  <c r="L22" i="19"/>
  <c r="L19" i="19"/>
  <c r="L23" i="19"/>
  <c r="L16" i="19"/>
  <c r="L20" i="19"/>
  <c r="L24" i="19"/>
  <c r="L17" i="19"/>
  <c r="L21" i="19"/>
  <c r="G16" i="19"/>
  <c r="G21" i="19"/>
  <c r="G17" i="19"/>
  <c r="G22" i="19"/>
  <c r="G19" i="19"/>
  <c r="G23" i="19"/>
  <c r="G20" i="19"/>
  <c r="G24" i="19"/>
  <c r="E21" i="22"/>
  <c r="E17" i="22"/>
  <c r="E24" i="22"/>
  <c r="E20" i="22"/>
  <c r="E16" i="22"/>
  <c r="E23" i="22"/>
  <c r="E19" i="22"/>
  <c r="E22" i="22"/>
  <c r="E18" i="22"/>
  <c r="C23" i="22"/>
  <c r="C19" i="22"/>
  <c r="C22" i="22"/>
  <c r="C18" i="22"/>
  <c r="C21" i="22"/>
  <c r="C17" i="22"/>
  <c r="C24" i="22"/>
  <c r="C20" i="22"/>
  <c r="C16" i="22"/>
  <c r="C26" i="22" s="1"/>
  <c r="F16" i="7"/>
  <c r="F21" i="7"/>
  <c r="F24" i="7"/>
  <c r="F17" i="7"/>
  <c r="F23" i="7"/>
  <c r="F19" i="7"/>
  <c r="F22" i="7"/>
  <c r="F18" i="7"/>
  <c r="F20" i="7"/>
  <c r="D26" i="22"/>
  <c r="H26" i="22"/>
  <c r="F26" i="13"/>
  <c r="J26" i="13"/>
  <c r="F26" i="20"/>
  <c r="C26" i="13"/>
  <c r="J17" i="19"/>
  <c r="J21" i="19"/>
  <c r="J18" i="19"/>
  <c r="J22" i="19"/>
  <c r="J19" i="19"/>
  <c r="J23" i="19"/>
  <c r="J16" i="19"/>
  <c r="J20" i="19"/>
  <c r="J24" i="19"/>
  <c r="E16" i="19"/>
  <c r="E19" i="19"/>
  <c r="E23" i="19"/>
  <c r="E20" i="19"/>
  <c r="E24" i="19"/>
  <c r="E17" i="19"/>
  <c r="E21" i="19"/>
  <c r="E18" i="19"/>
  <c r="E22" i="19"/>
  <c r="C19" i="19"/>
  <c r="C23" i="19"/>
  <c r="C16" i="19"/>
  <c r="C20" i="19"/>
  <c r="C24" i="19"/>
  <c r="C17" i="19"/>
  <c r="C21" i="19"/>
  <c r="C18" i="19"/>
  <c r="C22" i="19"/>
  <c r="M12" i="19"/>
  <c r="I21" i="22"/>
  <c r="I17" i="22"/>
  <c r="I24" i="22"/>
  <c r="I20" i="22"/>
  <c r="I16" i="22"/>
  <c r="I23" i="22"/>
  <c r="I19" i="22"/>
  <c r="I18" i="22"/>
  <c r="I22" i="22"/>
  <c r="G23" i="22"/>
  <c r="G19" i="22"/>
  <c r="G22" i="22"/>
  <c r="G18" i="22"/>
  <c r="G21" i="22"/>
  <c r="G17" i="22"/>
  <c r="G20" i="22"/>
  <c r="G16" i="22"/>
  <c r="G24" i="22"/>
  <c r="D22" i="7"/>
  <c r="D20" i="7"/>
  <c r="D17" i="7"/>
  <c r="M12" i="7"/>
  <c r="D16" i="7"/>
  <c r="D21" i="7"/>
  <c r="D23" i="7"/>
  <c r="D18" i="7"/>
  <c r="D19" i="7"/>
  <c r="D24" i="7"/>
  <c r="G26" i="7"/>
  <c r="F17" i="19"/>
  <c r="F21" i="19"/>
  <c r="F18" i="19"/>
  <c r="F22" i="19"/>
  <c r="F19" i="19"/>
  <c r="F23" i="19"/>
  <c r="F20" i="19"/>
  <c r="F24" i="19"/>
  <c r="F16" i="19"/>
  <c r="J24" i="22"/>
  <c r="J20" i="22"/>
  <c r="J16" i="22"/>
  <c r="J23" i="22"/>
  <c r="J19" i="22"/>
  <c r="J22" i="22"/>
  <c r="J18" i="22"/>
  <c r="J21" i="22"/>
  <c r="J17" i="22"/>
  <c r="D18" i="20"/>
  <c r="D26" i="20" s="1"/>
  <c r="D20" i="20"/>
  <c r="L17" i="22"/>
  <c r="L21" i="22"/>
  <c r="G26" i="19"/>
  <c r="E26" i="13"/>
  <c r="L18" i="22"/>
  <c r="G26" i="20"/>
  <c r="I16" i="19"/>
  <c r="I26" i="19" s="1"/>
  <c r="I19" i="19"/>
  <c r="I23" i="19"/>
  <c r="I20" i="19"/>
  <c r="I24" i="19"/>
  <c r="I21" i="19"/>
  <c r="I22" i="19"/>
  <c r="I17" i="19"/>
  <c r="K16" i="19"/>
  <c r="K20" i="19"/>
  <c r="K24" i="19"/>
  <c r="K17" i="19"/>
  <c r="K21" i="19"/>
  <c r="K18" i="19"/>
  <c r="K22" i="19"/>
  <c r="K23" i="19"/>
  <c r="K19" i="19"/>
  <c r="F24" i="22"/>
  <c r="F20" i="22"/>
  <c r="F16" i="22"/>
  <c r="F23" i="22"/>
  <c r="F19" i="22"/>
  <c r="F22" i="22"/>
  <c r="F18" i="22"/>
  <c r="F17" i="22"/>
  <c r="F21" i="22"/>
  <c r="K23" i="22"/>
  <c r="K19" i="22"/>
  <c r="K22" i="22"/>
  <c r="K18" i="22"/>
  <c r="K21" i="22"/>
  <c r="K17" i="22"/>
  <c r="K16" i="22"/>
  <c r="K26" i="22" s="1"/>
  <c r="K20" i="22"/>
  <c r="K24" i="22"/>
  <c r="J18" i="7"/>
  <c r="J24" i="7"/>
  <c r="J22" i="7"/>
  <c r="J20" i="7"/>
  <c r="J21" i="7"/>
  <c r="J23" i="7"/>
  <c r="J19" i="7"/>
  <c r="J16" i="7"/>
  <c r="J17" i="7"/>
  <c r="K26" i="7"/>
  <c r="I26" i="7"/>
  <c r="E26" i="7"/>
  <c r="E26" i="18"/>
  <c r="D20" i="4"/>
  <c r="F20" i="4"/>
  <c r="L26" i="13"/>
  <c r="M26" i="13" s="1"/>
  <c r="L26" i="7"/>
  <c r="C17" i="20"/>
  <c r="C19" i="20"/>
  <c r="C21" i="20"/>
  <c r="C23" i="20"/>
  <c r="C16" i="20"/>
  <c r="C18" i="20"/>
  <c r="C20" i="20"/>
  <c r="C22" i="20"/>
  <c r="C24" i="20"/>
  <c r="M12" i="20"/>
  <c r="K26" i="19" l="1"/>
  <c r="F26" i="22"/>
  <c r="D26" i="7"/>
  <c r="E26" i="22"/>
  <c r="L26" i="19"/>
  <c r="L26" i="22"/>
  <c r="E26" i="19"/>
  <c r="J26" i="7"/>
  <c r="J26" i="22"/>
  <c r="F26" i="19"/>
  <c r="G26" i="22"/>
  <c r="I26" i="22"/>
  <c r="C26" i="19"/>
  <c r="M26" i="19" s="1"/>
  <c r="J26" i="19"/>
  <c r="F26" i="7"/>
  <c r="H26" i="7"/>
  <c r="M29" i="13"/>
  <c r="D13" i="4"/>
  <c r="C26" i="20"/>
  <c r="M26" i="20" s="1"/>
  <c r="E13" i="4" l="1"/>
  <c r="M29" i="19"/>
  <c r="D21" i="4"/>
  <c r="D22" i="4" s="1"/>
  <c r="D24" i="4" s="1"/>
  <c r="D14" i="4"/>
  <c r="D16" i="4" s="1"/>
  <c r="M29" i="20"/>
  <c r="F13" i="4"/>
  <c r="E14" i="4" l="1"/>
  <c r="E16" i="4" s="1"/>
  <c r="E21" i="4"/>
  <c r="E22" i="4" s="1"/>
  <c r="E24" i="4" s="1"/>
  <c r="F21" i="4"/>
  <c r="F22" i="4" s="1"/>
  <c r="F24" i="4" s="1"/>
  <c r="F14" i="4"/>
  <c r="F16" i="4" s="1"/>
</calcChain>
</file>

<file path=xl/sharedStrings.xml><?xml version="1.0" encoding="utf-8"?>
<sst xmlns="http://schemas.openxmlformats.org/spreadsheetml/2006/main" count="329" uniqueCount="130">
  <si>
    <t>Employees</t>
  </si>
  <si>
    <t>Services</t>
  </si>
  <si>
    <t>%</t>
  </si>
  <si>
    <t>Lease</t>
  </si>
  <si>
    <t>Gardening</t>
  </si>
  <si>
    <t>Cleaning</t>
  </si>
  <si>
    <t>Maintenance</t>
  </si>
  <si>
    <t>Power Supply</t>
  </si>
  <si>
    <t>Water Supply</t>
  </si>
  <si>
    <t>Gas Supply</t>
  </si>
  <si>
    <t>UNDP</t>
  </si>
  <si>
    <t>UNICEF</t>
  </si>
  <si>
    <t>UNFPA</t>
  </si>
  <si>
    <t>WFP</t>
  </si>
  <si>
    <t>Area</t>
  </si>
  <si>
    <t>Totals</t>
  </si>
  <si>
    <t>Sub-Totals</t>
  </si>
  <si>
    <t>Cost Calculation Parameters</t>
  </si>
  <si>
    <t>U.N. House / Common Premises</t>
  </si>
  <si>
    <t>FEASIBILITY STUDY</t>
  </si>
  <si>
    <t>Prepared on:</t>
  </si>
  <si>
    <t>By:</t>
  </si>
  <si>
    <t>OPTION COMPARISON</t>
  </si>
  <si>
    <t>Current Situation</t>
  </si>
  <si>
    <t>N/A</t>
  </si>
  <si>
    <t>Option I</t>
  </si>
  <si>
    <t>Option II</t>
  </si>
  <si>
    <t>Option III</t>
  </si>
  <si>
    <t>Annual factor for investment cost calculation =</t>
  </si>
  <si>
    <r>
      <t>i (1+i)</t>
    </r>
    <r>
      <rPr>
        <b/>
        <u/>
        <vertAlign val="superscript"/>
        <sz val="12"/>
        <color indexed="56"/>
        <rFont val="Verdana"/>
        <family val="2"/>
      </rPr>
      <t>n</t>
    </r>
  </si>
  <si>
    <r>
      <t>(1+i)</t>
    </r>
    <r>
      <rPr>
        <b/>
        <vertAlign val="superscript"/>
        <sz val="12"/>
        <color indexed="56"/>
        <rFont val="Verdana"/>
        <family val="2"/>
      </rPr>
      <t>n</t>
    </r>
    <r>
      <rPr>
        <b/>
        <sz val="12"/>
        <color indexed="56"/>
        <rFont val="Verdana"/>
        <family val="2"/>
      </rPr>
      <t xml:space="preserve"> -1</t>
    </r>
  </si>
  <si>
    <r>
      <t>m</t>
    </r>
    <r>
      <rPr>
        <b/>
        <vertAlign val="superscript"/>
        <sz val="8"/>
        <color indexed="56"/>
        <rFont val="Verdana"/>
        <family val="2"/>
      </rPr>
      <t>2</t>
    </r>
  </si>
  <si>
    <t>No.</t>
  </si>
  <si>
    <t>Feasibility Study - Cost/Benefit Analysis</t>
  </si>
  <si>
    <t>Investment Costs Pro-Ration Sheet</t>
  </si>
  <si>
    <t>Participating Agencies:</t>
  </si>
  <si>
    <t>Options:</t>
  </si>
  <si>
    <r>
      <t>Total Space (m</t>
    </r>
    <r>
      <rPr>
        <b/>
        <vertAlign val="superscript"/>
        <sz val="8"/>
        <color indexed="56"/>
        <rFont val="Verdana"/>
        <family val="2"/>
      </rPr>
      <t>2</t>
    </r>
    <r>
      <rPr>
        <b/>
        <sz val="8"/>
        <color indexed="56"/>
        <rFont val="Verdana"/>
        <family val="2"/>
      </rPr>
      <t>)</t>
    </r>
  </si>
  <si>
    <r>
      <t>Cost/m</t>
    </r>
    <r>
      <rPr>
        <b/>
        <vertAlign val="superscript"/>
        <sz val="8"/>
        <color indexed="56"/>
        <rFont val="Verdana"/>
        <family val="2"/>
      </rPr>
      <t>2</t>
    </r>
    <r>
      <rPr>
        <b/>
        <sz val="8"/>
        <color indexed="56"/>
        <rFont val="Verdana"/>
        <family val="2"/>
      </rPr>
      <t xml:space="preserve"> (capital investments)</t>
    </r>
  </si>
  <si>
    <t>CONFIDENTIAL</t>
  </si>
  <si>
    <r>
      <t>Cost/m</t>
    </r>
    <r>
      <rPr>
        <b/>
        <vertAlign val="superscript"/>
        <sz val="8"/>
        <color indexed="56"/>
        <rFont val="Verdana"/>
        <family val="2"/>
      </rPr>
      <t>2</t>
    </r>
    <r>
      <rPr>
        <b/>
        <sz val="8"/>
        <color indexed="56"/>
        <rFont val="Verdana"/>
        <family val="2"/>
      </rPr>
      <t xml:space="preserve"> (annual recurring costs)</t>
    </r>
  </si>
  <si>
    <t>SPACE</t>
  </si>
  <si>
    <t>SAFETY &amp; SECURITY</t>
  </si>
  <si>
    <t>Option Cost Comparison</t>
  </si>
  <si>
    <t>CATEGORIES</t>
  </si>
  <si>
    <t>INVESTMENT COSTS</t>
  </si>
  <si>
    <t>RECURRING COSTS</t>
  </si>
  <si>
    <t>Maximum Available Score per Category
(Total shall be 100)</t>
  </si>
  <si>
    <t xml:space="preserve">LOCATION </t>
  </si>
  <si>
    <t>To consider:
Proximity to other business locations, Accessibility (public/private transportation), and others</t>
  </si>
  <si>
    <t>To consider:
No. of available workstations, private and public parking, hygienic conditions, faclity management, layout, meeting rooms and others</t>
  </si>
  <si>
    <t>To consider:
Area, Building, and others</t>
  </si>
  <si>
    <t>TOTAL SCORES</t>
  </si>
  <si>
    <t>Garbage collection &amp; recycling</t>
  </si>
  <si>
    <t>Garbage coll. &amp; recycling</t>
  </si>
  <si>
    <t>Annual Cost of Capital Investment</t>
  </si>
  <si>
    <t>Annual Recurring Cost Pro-Ration Sheet</t>
  </si>
  <si>
    <t>Security (premises only)</t>
  </si>
  <si>
    <t>Annual Recurring Costs Pro-Ration Sheet</t>
  </si>
  <si>
    <t>Annual Recurring Costs</t>
  </si>
  <si>
    <t>Other 1</t>
  </si>
  <si>
    <t>Other 2</t>
  </si>
  <si>
    <t>Other 3</t>
  </si>
  <si>
    <t>Other 4</t>
  </si>
  <si>
    <t>Other 5</t>
  </si>
  <si>
    <t>Other 6</t>
  </si>
  <si>
    <t>To consider
Capital Costs:</t>
  </si>
  <si>
    <t>To consider
Operating Costs:</t>
  </si>
  <si>
    <t>C - Civil (site) Work</t>
  </si>
  <si>
    <t>S/A - Structural and Architectural work</t>
  </si>
  <si>
    <t>M/P - Mechanical and Plumbing Work</t>
  </si>
  <si>
    <t>E - Electrical Work</t>
  </si>
  <si>
    <t>FP - Fire Protection Work</t>
  </si>
  <si>
    <t>Engineering Support</t>
  </si>
  <si>
    <t>SS - Special Systems Work</t>
  </si>
  <si>
    <t>SEC - Security Systems Work</t>
  </si>
  <si>
    <t>ID - Interior Design Work</t>
  </si>
  <si>
    <t>INVESTMENT ITEMS</t>
  </si>
  <si>
    <t>US Treasury current discount rate, per Year:</t>
  </si>
  <si>
    <r>
      <t>TOTAL ANNUAL COSTS / m</t>
    </r>
    <r>
      <rPr>
        <b/>
        <vertAlign val="superscript"/>
        <sz val="8"/>
        <color indexed="9"/>
        <rFont val="Verdana"/>
        <family val="2"/>
      </rPr>
      <t>2</t>
    </r>
  </si>
  <si>
    <t>TOTAL ANNUAL COSTS</t>
  </si>
  <si>
    <t>US Treasury current discount rate, per Year (i):</t>
  </si>
  <si>
    <t>Project Duration (years, max 7) (n):</t>
  </si>
  <si>
    <t>TOTAL COSTS</t>
  </si>
  <si>
    <r>
      <t>TOTAL COSTS / m</t>
    </r>
    <r>
      <rPr>
        <b/>
        <vertAlign val="superscript"/>
        <sz val="8"/>
        <color indexed="9"/>
        <rFont val="Verdana"/>
        <family val="2"/>
      </rPr>
      <t>2</t>
    </r>
  </si>
  <si>
    <r>
      <t>Capital Cost / m</t>
    </r>
    <r>
      <rPr>
        <b/>
        <vertAlign val="superscript"/>
        <sz val="10"/>
        <color indexed="56"/>
        <rFont val="Arial"/>
      </rPr>
      <t>2</t>
    </r>
  </si>
  <si>
    <r>
      <t>Recurring Cost / m</t>
    </r>
    <r>
      <rPr>
        <b/>
        <vertAlign val="superscript"/>
        <sz val="10"/>
        <color indexed="56"/>
        <rFont val="Arial"/>
      </rPr>
      <t>2</t>
    </r>
  </si>
  <si>
    <r>
      <t>Current Cost / m</t>
    </r>
    <r>
      <rPr>
        <b/>
        <vertAlign val="superscript"/>
        <sz val="10"/>
        <color indexed="21"/>
        <rFont val="Arial"/>
      </rPr>
      <t>2</t>
    </r>
  </si>
  <si>
    <t>City and Country</t>
  </si>
  <si>
    <t xml:space="preserve">Project Duration
</t>
  </si>
  <si>
    <t>?</t>
  </si>
  <si>
    <t>Property name</t>
  </si>
  <si>
    <t>FEASIBILITY STUDY FOR EXISTING PREMISES</t>
  </si>
  <si>
    <t>Decision Making Matrix                                     Option #     is the prefered option                  Property name &amp; address:</t>
  </si>
  <si>
    <r>
      <rPr>
        <b/>
        <sz val="10"/>
        <color indexed="9"/>
        <rFont val="Verdana"/>
        <family val="2"/>
      </rPr>
      <t>Option #1</t>
    </r>
    <r>
      <rPr>
        <b/>
        <sz val="8"/>
        <color indexed="9"/>
        <rFont val="Verdana"/>
        <family val="2"/>
      </rPr>
      <t xml:space="preserve"> </t>
    </r>
    <r>
      <rPr>
        <sz val="8"/>
        <color indexed="9"/>
        <rFont val="Verdana"/>
        <family val="2"/>
      </rPr>
      <t xml:space="preserve"> </t>
    </r>
    <r>
      <rPr>
        <b/>
        <i/>
        <sz val="8"/>
        <color indexed="9"/>
        <rFont val="Verdana"/>
        <family val="2"/>
      </rPr>
      <t xml:space="preserve">                  </t>
    </r>
    <r>
      <rPr>
        <sz val="8"/>
        <color indexed="9"/>
        <rFont val="Verdana"/>
        <family val="2"/>
      </rPr>
      <t>Property name</t>
    </r>
  </si>
  <si>
    <r>
      <rPr>
        <b/>
        <sz val="10"/>
        <color indexed="9"/>
        <rFont val="Verdana"/>
        <family val="2"/>
      </rPr>
      <t>Option #2</t>
    </r>
    <r>
      <rPr>
        <b/>
        <sz val="8"/>
        <color indexed="9"/>
        <rFont val="Verdana"/>
        <family val="2"/>
      </rPr>
      <t xml:space="preserve">                    </t>
    </r>
    <r>
      <rPr>
        <sz val="8"/>
        <color indexed="9"/>
        <rFont val="Verdana"/>
        <family val="2"/>
      </rPr>
      <t>Property name</t>
    </r>
  </si>
  <si>
    <r>
      <rPr>
        <b/>
        <sz val="10"/>
        <color indexed="9"/>
        <rFont val="Verdana"/>
        <family val="2"/>
      </rPr>
      <t xml:space="preserve">Option #3 </t>
    </r>
    <r>
      <rPr>
        <b/>
        <sz val="8"/>
        <color indexed="9"/>
        <rFont val="Verdana"/>
        <family val="2"/>
      </rPr>
      <t xml:space="preserve">                   </t>
    </r>
    <r>
      <rPr>
        <sz val="8"/>
        <color indexed="9"/>
        <rFont val="Verdana"/>
        <family val="2"/>
      </rPr>
      <t>Property name</t>
    </r>
  </si>
  <si>
    <t>Age of premises:</t>
  </si>
  <si>
    <t>Mark "X" as applicable</t>
  </si>
  <si>
    <t>Condition of premises:</t>
  </si>
  <si>
    <r>
      <rPr>
        <b/>
        <sz val="9"/>
        <rFont val="Arial"/>
        <family val="2"/>
      </rPr>
      <t>Well maintained</t>
    </r>
    <r>
      <rPr>
        <sz val="9"/>
        <rFont val="Arial"/>
        <family val="2"/>
      </rPr>
      <t xml:space="preserve"> (minor cosmetic repairs)</t>
    </r>
  </si>
  <si>
    <r>
      <rPr>
        <b/>
        <sz val="9"/>
        <rFont val="Arial"/>
        <family val="2"/>
      </rPr>
      <t>Fairley maintained</t>
    </r>
    <r>
      <rPr>
        <sz val="9"/>
        <rFont val="Arial"/>
        <family val="2"/>
      </rPr>
      <t xml:space="preserve"> (some repair required - building systems are aging)</t>
    </r>
  </si>
  <si>
    <r>
      <rPr>
        <b/>
        <sz val="9"/>
        <rFont val="Arial"/>
        <family val="2"/>
      </rPr>
      <t>Poorly maintained</t>
    </r>
    <r>
      <rPr>
        <sz val="9"/>
        <rFont val="Arial"/>
        <family val="2"/>
      </rPr>
      <t xml:space="preserve"> (major repair work is required - building systems exceeded life cycle)</t>
    </r>
  </si>
  <si>
    <t>HVAC:</t>
  </si>
  <si>
    <t>Available Heating</t>
  </si>
  <si>
    <t>Available Air Conditioning</t>
  </si>
  <si>
    <t>Not possible to determine</t>
  </si>
  <si>
    <t>Accessible</t>
  </si>
  <si>
    <t>Not accessible</t>
  </si>
  <si>
    <t>Resilient to Seismic forces</t>
  </si>
  <si>
    <t>Not resilient to Seismic forces</t>
  </si>
  <si>
    <t>Yes</t>
  </si>
  <si>
    <t>No</t>
  </si>
  <si>
    <t>Not possible to obtain</t>
  </si>
  <si>
    <t>MOSS compliance:</t>
  </si>
  <si>
    <t>Indicate cost or mark "X" as applicable</t>
  </si>
  <si>
    <t>MOSS compliant</t>
  </si>
  <si>
    <t>Not MOSS compliant</t>
  </si>
  <si>
    <t>$/sqm</t>
  </si>
  <si>
    <t xml:space="preserve">Seismic assessment (if already available): </t>
  </si>
  <si>
    <t>Accessible for people with disabilities:</t>
  </si>
  <si>
    <t>Provide exterior/interior pictures:</t>
  </si>
  <si>
    <t>Cost for new construction (if available, not mandatory):</t>
  </si>
  <si>
    <t>Not required</t>
  </si>
  <si>
    <t>0-10 years old</t>
  </si>
  <si>
    <t>11-25 years old</t>
  </si>
  <si>
    <t>26-50 years old</t>
  </si>
  <si>
    <t>Older than 51 years</t>
  </si>
  <si>
    <t>Reason(s) for selection of Option # as the preferred option:
1.
2.
3.</t>
  </si>
  <si>
    <t>Additional notes:
1.
2.
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</si>
</sst>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.00;\-&quot;$&quot;#,##0.00"/>
    <numFmt numFmtId="165" formatCode="_-&quot;$&quot;* #,##0.00_-;\-&quot;$&quot;* #,##0.00_-;_-&quot;$&quot;* &quot;-&quot;??_-;_-@_-"/>
    <numFmt numFmtId="166" formatCode="&quot;$&quot;#,##0.00"/>
    <numFmt numFmtId="167" formatCode="[$-409]d\-mmm\-yy;@"/>
    <numFmt numFmtId="168" formatCode="[$-409]dd\-mmm\-yy;@"/>
    <numFmt numFmtId="169" formatCode="0.00000"/>
    <numFmt numFmtId="170" formatCode="0.0000"/>
    <numFmt numFmtId="171" formatCode="#,##0.00_ ;\-#,##0.00\ "/>
    <numFmt numFmtId="172" formatCode="_-[$$-409]* #,##0.00_ ;_-[$$-409]* \-#,##0.00\ ;_-[$$-409]* &quot;-&quot;??_ ;_-@_ "/>
    <numFmt numFmtId="173" formatCode="[$-410]d\-mmm\-yy;@"/>
  </numFmts>
  <fonts count="43" x14ac:knownFonts="1">
    <font>
      <sz val="10"/>
      <name val="Arial"/>
    </font>
    <font>
      <sz val="8"/>
      <name val="Arial"/>
    </font>
    <font>
      <b/>
      <sz val="8"/>
      <color indexed="56"/>
      <name val="Verdana"/>
      <family val="2"/>
    </font>
    <font>
      <sz val="8"/>
      <color indexed="56"/>
      <name val="Verdana"/>
      <family val="2"/>
    </font>
    <font>
      <sz val="8"/>
      <color indexed="10"/>
      <name val="Verdana"/>
      <family val="2"/>
    </font>
    <font>
      <b/>
      <sz val="8"/>
      <color indexed="10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12"/>
      <color indexed="9"/>
      <name val="Verdana"/>
      <family val="2"/>
    </font>
    <font>
      <sz val="16"/>
      <color indexed="9"/>
      <name val="Verdana"/>
      <family val="2"/>
    </font>
    <font>
      <b/>
      <sz val="12"/>
      <color indexed="56"/>
      <name val="Verdana"/>
      <family val="2"/>
    </font>
    <font>
      <b/>
      <u/>
      <sz val="12"/>
      <color indexed="56"/>
      <name val="Verdana"/>
      <family val="2"/>
    </font>
    <font>
      <b/>
      <u/>
      <vertAlign val="superscript"/>
      <sz val="12"/>
      <color indexed="56"/>
      <name val="Verdana"/>
      <family val="2"/>
    </font>
    <font>
      <b/>
      <sz val="12"/>
      <name val="Arial"/>
    </font>
    <font>
      <b/>
      <vertAlign val="superscript"/>
      <sz val="12"/>
      <color indexed="56"/>
      <name val="Verdana"/>
      <family val="2"/>
    </font>
    <font>
      <b/>
      <sz val="10"/>
      <color indexed="56"/>
      <name val="Verdana"/>
      <family val="2"/>
    </font>
    <font>
      <b/>
      <sz val="9"/>
      <color indexed="56"/>
      <name val="Verdana"/>
      <family val="2"/>
    </font>
    <font>
      <b/>
      <vertAlign val="superscript"/>
      <sz val="8"/>
      <color indexed="56"/>
      <name val="Verdana"/>
      <family val="2"/>
    </font>
    <font>
      <sz val="10"/>
      <name val="Verdana"/>
      <family val="2"/>
    </font>
    <font>
      <b/>
      <sz val="16"/>
      <color indexed="9"/>
      <name val="Verdana"/>
      <family val="2"/>
    </font>
    <font>
      <b/>
      <sz val="16"/>
      <color indexed="10"/>
      <name val="Verdana"/>
      <family val="2"/>
    </font>
    <font>
      <b/>
      <sz val="10"/>
      <name val="Arial"/>
    </font>
    <font>
      <sz val="10"/>
      <color indexed="56"/>
      <name val="Verdana"/>
      <family val="2"/>
    </font>
    <font>
      <b/>
      <sz val="18"/>
      <color indexed="9"/>
      <name val="Verdana"/>
      <family val="2"/>
    </font>
    <font>
      <sz val="8"/>
      <color indexed="21"/>
      <name val="Verdana"/>
      <family val="2"/>
    </font>
    <font>
      <sz val="16"/>
      <color indexed="21"/>
      <name val="Verdana"/>
      <family val="2"/>
    </font>
    <font>
      <sz val="16"/>
      <color indexed="56"/>
      <name val="Verdana"/>
      <family val="2"/>
    </font>
    <font>
      <b/>
      <vertAlign val="superscript"/>
      <sz val="8"/>
      <color indexed="9"/>
      <name val="Verdana"/>
      <family val="2"/>
    </font>
    <font>
      <sz val="8"/>
      <color indexed="58"/>
      <name val="Verdana"/>
      <family val="2"/>
    </font>
    <font>
      <sz val="10"/>
      <color indexed="58"/>
      <name val="Verdana"/>
      <family val="2"/>
    </font>
    <font>
      <b/>
      <sz val="10"/>
      <color indexed="9"/>
      <name val="Arial"/>
      <family val="2"/>
    </font>
    <font>
      <sz val="10"/>
      <color indexed="56"/>
      <name val="Arial"/>
    </font>
    <font>
      <b/>
      <sz val="10"/>
      <color indexed="56"/>
      <name val="Arial"/>
    </font>
    <font>
      <b/>
      <vertAlign val="superscript"/>
      <sz val="10"/>
      <color indexed="56"/>
      <name val="Arial"/>
    </font>
    <font>
      <b/>
      <sz val="10"/>
      <color indexed="21"/>
      <name val="Arial"/>
    </font>
    <font>
      <b/>
      <vertAlign val="superscript"/>
      <sz val="10"/>
      <color indexed="21"/>
      <name val="Arial"/>
    </font>
    <font>
      <b/>
      <sz val="10"/>
      <color indexed="9"/>
      <name val="Verdana"/>
      <family val="2"/>
    </font>
    <font>
      <b/>
      <i/>
      <sz val="8"/>
      <color indexed="9"/>
      <name val="Verdana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0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56"/>
      </top>
      <bottom style="thin">
        <color indexed="56"/>
      </bottom>
      <diagonal/>
    </border>
    <border>
      <left style="medium">
        <color indexed="9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hair">
        <color indexed="56"/>
      </left>
      <right style="thin">
        <color indexed="56"/>
      </right>
      <top style="hair">
        <color indexed="56"/>
      </top>
      <bottom style="thin">
        <color indexed="56"/>
      </bottom>
      <diagonal/>
    </border>
    <border>
      <left style="hair">
        <color indexed="56"/>
      </left>
      <right style="thin">
        <color indexed="56"/>
      </right>
      <top style="thin">
        <color indexed="56"/>
      </top>
      <bottom style="hair">
        <color indexed="56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hair">
        <color indexed="56"/>
      </left>
      <right style="hair">
        <color indexed="56"/>
      </right>
      <top style="thin">
        <color indexed="56"/>
      </top>
      <bottom style="hair">
        <color indexed="56"/>
      </bottom>
      <diagonal/>
    </border>
    <border>
      <left style="hair">
        <color indexed="56"/>
      </left>
      <right style="hair">
        <color indexed="56"/>
      </right>
      <top style="hair">
        <color indexed="56"/>
      </top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hair">
        <color indexed="56"/>
      </left>
      <right style="hair">
        <color indexed="56"/>
      </right>
      <top style="thin">
        <color indexed="56"/>
      </top>
      <bottom/>
      <diagonal/>
    </border>
    <border>
      <left style="hair">
        <color indexed="56"/>
      </left>
      <right style="hair">
        <color indexed="56"/>
      </right>
      <top/>
      <bottom style="thin">
        <color indexed="56"/>
      </bottom>
      <diagonal/>
    </border>
    <border>
      <left style="thin">
        <color indexed="56"/>
      </left>
      <right/>
      <top/>
      <bottom style="hair">
        <color indexed="56"/>
      </bottom>
      <diagonal/>
    </border>
    <border>
      <left/>
      <right style="hair">
        <color indexed="56"/>
      </right>
      <top/>
      <bottom style="hair">
        <color indexed="56"/>
      </bottom>
      <diagonal/>
    </border>
    <border>
      <left style="medium">
        <color indexed="9"/>
      </left>
      <right/>
      <top style="thin">
        <color indexed="56"/>
      </top>
      <bottom style="thin">
        <color indexed="56"/>
      </bottom>
      <diagonal/>
    </border>
    <border>
      <left style="medium">
        <color indexed="9"/>
      </left>
      <right style="medium">
        <color indexed="9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hair">
        <color indexed="56"/>
      </left>
      <right style="hair">
        <color indexed="56"/>
      </right>
      <top/>
      <bottom style="hair">
        <color indexed="56"/>
      </bottom>
      <diagonal/>
    </border>
    <border>
      <left style="hair">
        <color indexed="56"/>
      </left>
      <right style="hair">
        <color indexed="56"/>
      </right>
      <top style="hair">
        <color indexed="56"/>
      </top>
      <bottom style="thin">
        <color indexed="10"/>
      </bottom>
      <diagonal/>
    </border>
    <border>
      <left style="medium">
        <color indexed="9"/>
      </left>
      <right style="medium">
        <color indexed="9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56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medium">
        <color indexed="9"/>
      </left>
      <right style="medium">
        <color indexed="9"/>
      </right>
      <top style="thin">
        <color indexed="21"/>
      </top>
      <bottom/>
      <diagonal/>
    </border>
    <border>
      <left style="medium">
        <color indexed="9"/>
      </left>
      <right style="medium">
        <color indexed="9"/>
      </right>
      <top style="thin">
        <color indexed="56"/>
      </top>
      <bottom/>
      <diagonal/>
    </border>
    <border>
      <left style="medium">
        <color indexed="9"/>
      </left>
      <right style="thin">
        <color indexed="56"/>
      </right>
      <top style="thin">
        <color indexed="56"/>
      </top>
      <bottom/>
      <diagonal/>
    </border>
    <border>
      <left/>
      <right style="medium">
        <color indexed="9"/>
      </right>
      <top style="thin">
        <color indexed="10"/>
      </top>
      <bottom/>
      <diagonal/>
    </border>
    <border>
      <left style="thin">
        <color indexed="10"/>
      </left>
      <right style="medium">
        <color indexed="9"/>
      </right>
      <top style="thin">
        <color indexed="10"/>
      </top>
      <bottom style="thin">
        <color indexed="10"/>
      </bottom>
      <diagonal/>
    </border>
    <border>
      <left style="medium">
        <color indexed="9"/>
      </left>
      <right style="medium">
        <color indexed="9"/>
      </right>
      <top style="thin">
        <color indexed="57"/>
      </top>
      <bottom style="thin">
        <color indexed="57"/>
      </bottom>
      <diagonal/>
    </border>
    <border>
      <left style="hair">
        <color indexed="56"/>
      </left>
      <right/>
      <top style="thin">
        <color indexed="56"/>
      </top>
      <bottom/>
      <diagonal/>
    </border>
    <border>
      <left style="hair">
        <color indexed="56"/>
      </left>
      <right/>
      <top/>
      <bottom style="thin">
        <color indexed="56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56"/>
      </right>
      <top/>
      <bottom style="thin">
        <color indexed="21"/>
      </bottom>
      <diagonal/>
    </border>
    <border>
      <left style="thin">
        <color indexed="56"/>
      </left>
      <right style="hair">
        <color indexed="56"/>
      </right>
      <top/>
      <bottom style="hair">
        <color indexed="56"/>
      </bottom>
      <diagonal/>
    </border>
    <border>
      <left style="hair">
        <color indexed="56"/>
      </left>
      <right style="hair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hair">
        <color indexed="56"/>
      </bottom>
      <diagonal/>
    </border>
    <border>
      <left/>
      <right style="thin">
        <color indexed="56"/>
      </right>
      <top style="hair">
        <color indexed="56"/>
      </top>
      <bottom style="thin">
        <color indexed="56"/>
      </bottom>
      <diagonal/>
    </border>
    <border>
      <left style="medium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hair">
        <color indexed="56"/>
      </right>
      <top style="thin">
        <color indexed="56"/>
      </top>
      <bottom style="hair">
        <color indexed="56"/>
      </bottom>
      <diagonal/>
    </border>
    <border>
      <left/>
      <right style="hair">
        <color indexed="56"/>
      </right>
      <top style="hair">
        <color indexed="56"/>
      </top>
      <bottom style="thin">
        <color indexed="56"/>
      </bottom>
      <diagonal/>
    </border>
    <border>
      <left/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hair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hair">
        <color indexed="56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/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6"/>
      </left>
      <right style="hair">
        <color indexed="56"/>
      </right>
      <top style="thin">
        <color indexed="56"/>
      </top>
      <bottom style="hair">
        <color indexed="56"/>
      </bottom>
      <diagonal/>
    </border>
    <border>
      <left style="hair">
        <color indexed="56"/>
      </left>
      <right/>
      <top style="thin">
        <color indexed="56"/>
      </top>
      <bottom style="hair">
        <color indexed="56"/>
      </bottom>
      <diagonal/>
    </border>
    <border>
      <left style="thin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hair">
        <color indexed="56"/>
      </left>
      <right/>
      <top style="hair">
        <color indexed="56"/>
      </top>
      <bottom style="hair">
        <color indexed="56"/>
      </bottom>
      <diagonal/>
    </border>
    <border>
      <left style="thin">
        <color indexed="56"/>
      </left>
      <right style="hair">
        <color indexed="56"/>
      </right>
      <top style="hair">
        <color indexed="56"/>
      </top>
      <bottom style="thin">
        <color indexed="56"/>
      </bottom>
      <diagonal/>
    </border>
    <border>
      <left style="hair">
        <color indexed="56"/>
      </left>
      <right/>
      <top style="hair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hair">
        <color indexed="56"/>
      </bottom>
      <diagonal/>
    </border>
    <border>
      <left style="hair">
        <color indexed="56"/>
      </left>
      <right style="thin">
        <color indexed="56"/>
      </right>
      <top/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 style="thin">
        <color indexed="56"/>
      </bottom>
      <diagonal/>
    </border>
    <border>
      <left/>
      <right style="medium">
        <color indexed="9"/>
      </right>
      <top style="thin">
        <color indexed="56"/>
      </top>
      <bottom style="thin">
        <color indexed="56"/>
      </bottom>
      <diagonal/>
    </border>
    <border>
      <left style="thin">
        <color indexed="10"/>
      </left>
      <right style="medium">
        <color indexed="9"/>
      </right>
      <top style="thin">
        <color indexed="56"/>
      </top>
      <bottom style="thin">
        <color indexed="56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hair">
        <color indexed="56"/>
      </left>
      <right style="thin">
        <color indexed="56"/>
      </right>
      <top style="thin">
        <color indexed="56"/>
      </top>
      <bottom/>
      <diagonal/>
    </border>
    <border>
      <left/>
      <right/>
      <top/>
      <bottom style="hair">
        <color indexed="56"/>
      </bottom>
      <diagonal/>
    </border>
    <border>
      <left/>
      <right/>
      <top style="hair">
        <color indexed="56"/>
      </top>
      <bottom/>
      <diagonal/>
    </border>
    <border>
      <left/>
      <right/>
      <top style="hair">
        <color indexed="56"/>
      </top>
      <bottom style="hair">
        <color indexed="56"/>
      </bottom>
      <diagonal/>
    </border>
    <border>
      <left/>
      <right/>
      <top style="thin">
        <color indexed="56"/>
      </top>
      <bottom style="hair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hair">
        <color indexed="56"/>
      </top>
      <bottom style="thin">
        <color indexed="56"/>
      </bottom>
      <diagonal/>
    </border>
    <border>
      <left style="thin">
        <color indexed="21"/>
      </left>
      <right style="medium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56"/>
      </left>
      <right/>
      <top style="hair">
        <color indexed="56"/>
      </top>
      <bottom style="hair">
        <color indexed="56"/>
      </bottom>
      <diagonal/>
    </border>
    <border>
      <left/>
      <right/>
      <top style="thin">
        <color indexed="21"/>
      </top>
      <bottom style="thin">
        <color indexed="56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 style="medium">
        <color indexed="9"/>
      </left>
      <right/>
      <top style="thin">
        <color indexed="21"/>
      </top>
      <bottom style="thin">
        <color indexed="21"/>
      </bottom>
      <diagonal/>
    </border>
    <border>
      <left/>
      <right style="medium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56"/>
      </left>
      <right/>
      <top style="thin">
        <color indexed="56"/>
      </top>
      <bottom style="hair">
        <color indexed="56"/>
      </bottom>
      <diagonal/>
    </border>
    <border>
      <left style="thin">
        <color indexed="56"/>
      </left>
      <right/>
      <top style="hair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9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n">
        <color indexed="10"/>
      </left>
      <right style="thin">
        <color indexed="56"/>
      </right>
      <top style="thin">
        <color indexed="56"/>
      </top>
      <bottom/>
      <diagonal/>
    </border>
    <border>
      <left style="thin">
        <color indexed="10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hair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hair">
        <color indexed="56"/>
      </top>
      <bottom style="thin">
        <color indexed="10"/>
      </bottom>
      <diagonal/>
    </border>
    <border>
      <left/>
      <right style="hair">
        <color indexed="56"/>
      </right>
      <top style="hair">
        <color indexed="56"/>
      </top>
      <bottom style="thin">
        <color indexed="10"/>
      </bottom>
      <diagonal/>
    </border>
    <border>
      <left style="thin">
        <color indexed="56"/>
      </left>
      <right style="hair">
        <color indexed="56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10" fontId="3" fillId="0" borderId="0" xfId="0" applyNumberFormat="1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0" fontId="4" fillId="3" borderId="3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0" fontId="3" fillId="3" borderId="8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3" fillId="3" borderId="9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9" fontId="10" fillId="0" borderId="0" xfId="0" applyNumberFormat="1" applyFont="1" applyBorder="1" applyAlignment="1">
      <alignment vertical="center"/>
    </xf>
    <xf numFmtId="166" fontId="3" fillId="3" borderId="12" xfId="0" applyNumberFormat="1" applyFont="1" applyFill="1" applyBorder="1" applyAlignment="1">
      <alignment vertical="center"/>
    </xf>
    <xf numFmtId="2" fontId="3" fillId="3" borderId="13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167" fontId="3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 wrapText="1"/>
    </xf>
    <xf numFmtId="10" fontId="4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right" vertical="center" wrapText="1"/>
    </xf>
    <xf numFmtId="10" fontId="3" fillId="3" borderId="0" xfId="0" applyNumberFormat="1" applyFont="1" applyFill="1" applyAlignment="1">
      <alignment vertical="center" wrapText="1"/>
    </xf>
    <xf numFmtId="10" fontId="3" fillId="3" borderId="0" xfId="0" applyNumberFormat="1" applyFont="1" applyFill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0" fillId="3" borderId="0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6" fontId="2" fillId="3" borderId="0" xfId="0" applyNumberFormat="1" applyFont="1" applyFill="1" applyBorder="1" applyAlignment="1">
      <alignment horizontal="center" vertical="center"/>
    </xf>
    <xf numFmtId="168" fontId="2" fillId="3" borderId="16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8" fontId="2" fillId="3" borderId="0" xfId="0" applyNumberFormat="1" applyFont="1" applyFill="1" applyBorder="1" applyAlignment="1">
      <alignment horizontal="left" vertical="center"/>
    </xf>
    <xf numFmtId="164" fontId="3" fillId="3" borderId="17" xfId="0" applyNumberFormat="1" applyFont="1" applyFill="1" applyBorder="1" applyAlignment="1">
      <alignment horizontal="right" vertical="center"/>
    </xf>
    <xf numFmtId="164" fontId="3" fillId="3" borderId="18" xfId="0" applyNumberFormat="1" applyFont="1" applyFill="1" applyBorder="1" applyAlignment="1">
      <alignment horizontal="center" vertical="center"/>
    </xf>
    <xf numFmtId="164" fontId="6" fillId="4" borderId="19" xfId="0" applyNumberFormat="1" applyFont="1" applyFill="1" applyBorder="1" applyAlignment="1">
      <alignment horizontal="right" vertical="center"/>
    </xf>
    <xf numFmtId="1" fontId="3" fillId="3" borderId="0" xfId="0" applyNumberFormat="1" applyFont="1" applyFill="1" applyBorder="1" applyAlignment="1">
      <alignment horizontal="center" vertical="center"/>
    </xf>
    <xf numFmtId="166" fontId="3" fillId="3" borderId="20" xfId="0" applyNumberFormat="1" applyFont="1" applyFill="1" applyBorder="1" applyAlignment="1">
      <alignment horizontal="right" vertical="center"/>
    </xf>
    <xf numFmtId="1" fontId="6" fillId="3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0" fontId="3" fillId="3" borderId="0" xfId="0" applyNumberFormat="1" applyFont="1" applyFill="1" applyBorder="1" applyAlignment="1">
      <alignment horizontal="center" vertical="center"/>
    </xf>
    <xf numFmtId="1" fontId="5" fillId="3" borderId="21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166" fontId="6" fillId="4" borderId="22" xfId="0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vertical="center"/>
    </xf>
    <xf numFmtId="1" fontId="5" fillId="3" borderId="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vertical="center"/>
    </xf>
    <xf numFmtId="166" fontId="3" fillId="3" borderId="12" xfId="0" applyNumberFormat="1" applyFont="1" applyFill="1" applyBorder="1" applyAlignment="1">
      <alignment horizontal="right" vertical="center" wrapText="1"/>
    </xf>
    <xf numFmtId="166" fontId="2" fillId="3" borderId="20" xfId="0" applyNumberFormat="1" applyFont="1" applyFill="1" applyBorder="1" applyAlignment="1">
      <alignment vertical="center" wrapText="1"/>
    </xf>
    <xf numFmtId="171" fontId="24" fillId="3" borderId="0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166" fontId="3" fillId="3" borderId="24" xfId="0" applyNumberFormat="1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/>
    </xf>
    <xf numFmtId="1" fontId="26" fillId="3" borderId="20" xfId="0" applyNumberFormat="1" applyFont="1" applyFill="1" applyBorder="1" applyAlignment="1">
      <alignment horizontal="center" vertical="center"/>
    </xf>
    <xf numFmtId="1" fontId="25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left" vertical="center"/>
    </xf>
    <xf numFmtId="1" fontId="24" fillId="3" borderId="0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" fontId="6" fillId="4" borderId="28" xfId="0" applyNumberFormat="1" applyFont="1" applyFill="1" applyBorder="1" applyAlignment="1">
      <alignment horizontal="center" vertical="center" wrapText="1"/>
    </xf>
    <xf numFmtId="1" fontId="19" fillId="4" borderId="29" xfId="0" applyNumberFormat="1" applyFont="1" applyFill="1" applyBorder="1" applyAlignment="1">
      <alignment horizontal="center" vertical="center"/>
    </xf>
    <xf numFmtId="1" fontId="19" fillId="6" borderId="30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20" fillId="3" borderId="0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0" fontId="11" fillId="3" borderId="31" xfId="0" applyNumberFormat="1" applyFont="1" applyFill="1" applyBorder="1" applyAlignment="1">
      <alignment horizontal="center" vertical="center"/>
    </xf>
    <xf numFmtId="170" fontId="10" fillId="3" borderId="32" xfId="0" applyNumberFormat="1" applyFont="1" applyFill="1" applyBorder="1" applyAlignment="1">
      <alignment horizontal="center" vertical="center"/>
    </xf>
    <xf numFmtId="1" fontId="20" fillId="0" borderId="33" xfId="0" applyNumberFormat="1" applyFont="1" applyFill="1" applyBorder="1" applyAlignment="1" applyProtection="1">
      <alignment horizontal="center" vertical="center"/>
      <protection locked="0"/>
    </xf>
    <xf numFmtId="1" fontId="25" fillId="0" borderId="34" xfId="0" applyNumberFormat="1" applyFont="1" applyFill="1" applyBorder="1" applyAlignment="1" applyProtection="1">
      <alignment horizontal="center" vertical="center"/>
      <protection locked="0"/>
    </xf>
    <xf numFmtId="1" fontId="26" fillId="0" borderId="35" xfId="0" applyNumberFormat="1" applyFont="1" applyFill="1" applyBorder="1" applyAlignment="1" applyProtection="1">
      <alignment horizontal="center" vertical="center"/>
      <protection locked="0"/>
    </xf>
    <xf numFmtId="1" fontId="26" fillId="0" borderId="24" xfId="0" applyNumberFormat="1" applyFont="1" applyFill="1" applyBorder="1" applyAlignment="1" applyProtection="1">
      <alignment horizontal="center" vertical="center"/>
      <protection locked="0"/>
    </xf>
    <xf numFmtId="168" fontId="2" fillId="0" borderId="9" xfId="0" applyNumberFormat="1" applyFont="1" applyBorder="1" applyAlignment="1" applyProtection="1">
      <alignment horizontal="left" vertical="center"/>
      <protection locked="0"/>
    </xf>
    <xf numFmtId="166" fontId="2" fillId="3" borderId="0" xfId="0" applyNumberFormat="1" applyFont="1" applyFill="1" applyBorder="1" applyAlignment="1">
      <alignment horizontal="right" vertical="center"/>
    </xf>
    <xf numFmtId="166" fontId="2" fillId="3" borderId="36" xfId="0" applyNumberFormat="1" applyFont="1" applyFill="1" applyBorder="1" applyAlignment="1">
      <alignment horizontal="right" vertical="center"/>
    </xf>
    <xf numFmtId="1" fontId="3" fillId="7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0" fontId="3" fillId="3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0" fontId="3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1" fontId="5" fillId="3" borderId="37" xfId="0" applyNumberFormat="1" applyFont="1" applyFill="1" applyBorder="1" applyAlignment="1">
      <alignment horizontal="center" vertical="center" wrapText="1"/>
    </xf>
    <xf numFmtId="10" fontId="4" fillId="3" borderId="38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1" fontId="3" fillId="7" borderId="4" xfId="0" applyNumberFormat="1" applyFont="1" applyFill="1" applyBorder="1" applyAlignment="1">
      <alignment horizontal="center" vertical="center" wrapText="1"/>
    </xf>
    <xf numFmtId="10" fontId="3" fillId="3" borderId="3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right" vertical="center" wrapText="1"/>
    </xf>
    <xf numFmtId="0" fontId="2" fillId="3" borderId="41" xfId="0" applyFont="1" applyFill="1" applyBorder="1" applyAlignment="1">
      <alignment horizontal="right" vertical="center" wrapText="1"/>
    </xf>
    <xf numFmtId="166" fontId="2" fillId="3" borderId="10" xfId="0" applyNumberFormat="1" applyFont="1" applyFill="1" applyBorder="1" applyAlignment="1">
      <alignment horizontal="center" vertical="center"/>
    </xf>
    <xf numFmtId="172" fontId="3" fillId="3" borderId="42" xfId="0" applyNumberFormat="1" applyFont="1" applyFill="1" applyBorder="1" applyAlignment="1">
      <alignment horizontal="right" vertical="center" wrapText="1"/>
    </xf>
    <xf numFmtId="172" fontId="3" fillId="3" borderId="43" xfId="0" applyNumberFormat="1" applyFont="1" applyFill="1" applyBorder="1" applyAlignment="1">
      <alignment horizontal="right" vertical="center" wrapText="1"/>
    </xf>
    <xf numFmtId="172" fontId="3" fillId="3" borderId="44" xfId="0" applyNumberFormat="1" applyFont="1" applyFill="1" applyBorder="1" applyAlignment="1">
      <alignment horizontal="right" vertical="center" wrapText="1"/>
    </xf>
    <xf numFmtId="172" fontId="3" fillId="3" borderId="40" xfId="0" applyNumberFormat="1" applyFont="1" applyFill="1" applyBorder="1" applyAlignment="1">
      <alignment horizontal="right" vertical="center" wrapText="1"/>
    </xf>
    <xf numFmtId="172" fontId="3" fillId="3" borderId="7" xfId="0" applyNumberFormat="1" applyFont="1" applyFill="1" applyBorder="1" applyAlignment="1">
      <alignment horizontal="right" vertical="center" wrapText="1"/>
    </xf>
    <xf numFmtId="172" fontId="3" fillId="3" borderId="4" xfId="0" applyNumberFormat="1" applyFont="1" applyFill="1" applyBorder="1" applyAlignment="1">
      <alignment horizontal="right" vertical="center" wrapText="1"/>
    </xf>
    <xf numFmtId="172" fontId="2" fillId="0" borderId="37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45" xfId="0" applyNumberFormat="1" applyFont="1" applyFill="1" applyBorder="1" applyAlignment="1" applyProtection="1">
      <alignment horizontal="right" vertical="center" wrapText="1"/>
      <protection locked="0"/>
    </xf>
    <xf numFmtId="172" fontId="3" fillId="3" borderId="41" xfId="0" applyNumberFormat="1" applyFont="1" applyFill="1" applyBorder="1" applyAlignment="1">
      <alignment horizontal="right" vertical="center" wrapText="1"/>
    </xf>
    <xf numFmtId="172" fontId="3" fillId="3" borderId="8" xfId="0" applyNumberFormat="1" applyFont="1" applyFill="1" applyBorder="1" applyAlignment="1">
      <alignment horizontal="right" vertical="center" wrapText="1"/>
    </xf>
    <xf numFmtId="172" fontId="3" fillId="3" borderId="3" xfId="0" applyNumberFormat="1" applyFont="1" applyFill="1" applyBorder="1" applyAlignment="1">
      <alignment horizontal="right" vertical="center" wrapText="1"/>
    </xf>
    <xf numFmtId="172" fontId="2" fillId="0" borderId="38" xfId="0" applyNumberFormat="1" applyFont="1" applyFill="1" applyBorder="1" applyAlignment="1" applyProtection="1">
      <alignment horizontal="right" vertical="center" wrapText="1"/>
      <protection locked="0"/>
    </xf>
    <xf numFmtId="172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72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3" fillId="0" borderId="47" xfId="0" applyNumberFormat="1" applyFont="1" applyFill="1" applyBorder="1" applyAlignment="1" applyProtection="1">
      <alignment horizontal="right" vertical="center" wrapText="1"/>
      <protection locked="0"/>
    </xf>
    <xf numFmtId="172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72" fontId="3" fillId="0" borderId="43" xfId="0" applyNumberFormat="1" applyFont="1" applyFill="1" applyBorder="1" applyAlignment="1" applyProtection="1">
      <alignment horizontal="right" vertical="center" wrapText="1"/>
      <protection locked="0"/>
    </xf>
    <xf numFmtId="172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172" fontId="3" fillId="0" borderId="50" xfId="0" applyNumberFormat="1" applyFont="1" applyFill="1" applyBorder="1" applyAlignment="1" applyProtection="1">
      <alignment horizontal="right" vertical="center" wrapText="1"/>
      <protection locked="0"/>
    </xf>
    <xf numFmtId="172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172" fontId="3" fillId="0" borderId="51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52" xfId="0" applyNumberFormat="1" applyFont="1" applyFill="1" applyBorder="1" applyAlignment="1" applyProtection="1">
      <alignment horizontal="right" vertical="center" wrapText="1"/>
      <protection locked="0"/>
    </xf>
    <xf numFmtId="172" fontId="3" fillId="3" borderId="17" xfId="0" applyNumberFormat="1" applyFont="1" applyFill="1" applyBorder="1" applyAlignment="1">
      <alignment horizontal="right" vertical="center" wrapText="1"/>
    </xf>
    <xf numFmtId="172" fontId="3" fillId="3" borderId="53" xfId="0" applyNumberFormat="1" applyFont="1" applyFill="1" applyBorder="1" applyAlignment="1">
      <alignment horizontal="right" vertical="center" wrapText="1"/>
    </xf>
    <xf numFmtId="172" fontId="2" fillId="0" borderId="54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55" xfId="0" applyNumberFormat="1" applyFont="1" applyFill="1" applyBorder="1" applyAlignment="1" applyProtection="1">
      <alignment horizontal="right" vertical="center" wrapText="1"/>
      <protection locked="0"/>
    </xf>
    <xf numFmtId="172" fontId="6" fillId="2" borderId="56" xfId="0" applyNumberFormat="1" applyFont="1" applyFill="1" applyBorder="1" applyAlignment="1">
      <alignment vertical="center" wrapText="1"/>
    </xf>
    <xf numFmtId="172" fontId="6" fillId="2" borderId="57" xfId="0" applyNumberFormat="1" applyFont="1" applyFill="1" applyBorder="1" applyAlignment="1">
      <alignment vertical="center" wrapText="1"/>
    </xf>
    <xf numFmtId="172" fontId="6" fillId="4" borderId="58" xfId="0" applyNumberFormat="1" applyFont="1" applyFill="1" applyBorder="1" applyAlignment="1">
      <alignment horizontal="right" vertical="center" wrapText="1"/>
    </xf>
    <xf numFmtId="172" fontId="6" fillId="2" borderId="1" xfId="0" applyNumberFormat="1" applyFont="1" applyFill="1" applyBorder="1" applyAlignment="1">
      <alignment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172" fontId="6" fillId="4" borderId="39" xfId="0" applyNumberFormat="1" applyFont="1" applyFill="1" applyBorder="1" applyAlignment="1">
      <alignment horizontal="right" vertical="center" wrapText="1"/>
    </xf>
    <xf numFmtId="172" fontId="6" fillId="5" borderId="15" xfId="0" applyNumberFormat="1" applyFont="1" applyFill="1" applyBorder="1" applyAlignment="1">
      <alignment vertical="center" wrapText="1"/>
    </xf>
    <xf numFmtId="172" fontId="6" fillId="5" borderId="15" xfId="0" applyNumberFormat="1" applyFont="1" applyFill="1" applyBorder="1" applyAlignment="1">
      <alignment horizontal="center" vertical="center" wrapText="1"/>
    </xf>
    <xf numFmtId="172" fontId="3" fillId="3" borderId="0" xfId="0" applyNumberFormat="1" applyFont="1" applyFill="1" applyAlignment="1">
      <alignment horizontal="right" vertical="center" wrapText="1"/>
    </xf>
    <xf numFmtId="172" fontId="3" fillId="3" borderId="17" xfId="0" applyNumberFormat="1" applyFont="1" applyFill="1" applyBorder="1" applyAlignment="1">
      <alignment horizontal="right" vertical="center"/>
    </xf>
    <xf numFmtId="172" fontId="2" fillId="3" borderId="36" xfId="0" applyNumberFormat="1" applyFont="1" applyFill="1" applyBorder="1" applyAlignment="1">
      <alignment horizontal="right" vertical="center"/>
    </xf>
    <xf numFmtId="172" fontId="3" fillId="3" borderId="18" xfId="0" applyNumberFormat="1" applyFont="1" applyFill="1" applyBorder="1" applyAlignment="1">
      <alignment horizontal="right" vertical="center"/>
    </xf>
    <xf numFmtId="172" fontId="6" fillId="4" borderId="19" xfId="0" applyNumberFormat="1" applyFont="1" applyFill="1" applyBorder="1" applyAlignment="1">
      <alignment horizontal="right" vertical="center"/>
    </xf>
    <xf numFmtId="172" fontId="6" fillId="4" borderId="39" xfId="0" applyNumberFormat="1" applyFont="1" applyFill="1" applyBorder="1" applyAlignment="1">
      <alignment horizontal="right" vertical="center"/>
    </xf>
    <xf numFmtId="172" fontId="2" fillId="3" borderId="59" xfId="0" applyNumberFormat="1" applyFont="1" applyFill="1" applyBorder="1" applyAlignment="1">
      <alignment horizontal="right" vertical="center"/>
    </xf>
    <xf numFmtId="172" fontId="2" fillId="3" borderId="10" xfId="0" applyNumberFormat="1" applyFont="1" applyFill="1" applyBorder="1" applyAlignment="1">
      <alignment horizontal="right" vertical="center"/>
    </xf>
    <xf numFmtId="172" fontId="2" fillId="3" borderId="60" xfId="0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2" fillId="3" borderId="40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7" xfId="0" applyNumberFormat="1" applyFont="1" applyFill="1" applyBorder="1" applyAlignment="1">
      <alignment horizontal="center" vertical="center" wrapText="1"/>
    </xf>
    <xf numFmtId="4" fontId="3" fillId="7" borderId="7" xfId="0" applyNumberFormat="1" applyFont="1" applyFill="1" applyBorder="1" applyAlignment="1">
      <alignment horizontal="center" vertical="center" wrapText="1"/>
    </xf>
    <xf numFmtId="4" fontId="3" fillId="7" borderId="4" xfId="0" applyNumberFormat="1" applyFont="1" applyFill="1" applyBorder="1" applyAlignment="1">
      <alignment horizontal="center" vertical="center" wrapText="1"/>
    </xf>
    <xf numFmtId="172" fontId="2" fillId="3" borderId="52" xfId="0" applyNumberFormat="1" applyFont="1" applyFill="1" applyBorder="1" applyAlignment="1">
      <alignment horizontal="right" vertical="center" wrapText="1"/>
    </xf>
    <xf numFmtId="172" fontId="2" fillId="3" borderId="54" xfId="0" applyNumberFormat="1" applyFont="1" applyFill="1" applyBorder="1" applyAlignment="1">
      <alignment horizontal="right" vertical="center" wrapText="1"/>
    </xf>
    <xf numFmtId="172" fontId="2" fillId="3" borderId="55" xfId="0" applyNumberFormat="1" applyFont="1" applyFill="1" applyBorder="1" applyAlignment="1">
      <alignment horizontal="right" vertical="center" wrapText="1"/>
    </xf>
    <xf numFmtId="4" fontId="2" fillId="3" borderId="36" xfId="0" applyNumberFormat="1" applyFont="1" applyFill="1" applyBorder="1" applyAlignment="1">
      <alignment horizontal="center" vertical="center"/>
    </xf>
    <xf numFmtId="4" fontId="2" fillId="3" borderId="59" xfId="0" applyNumberFormat="1" applyFont="1" applyFill="1" applyBorder="1" applyAlignment="1">
      <alignment horizontal="center" vertical="center"/>
    </xf>
    <xf numFmtId="173" fontId="2" fillId="3" borderId="16" xfId="0" applyNumberFormat="1" applyFont="1" applyFill="1" applyBorder="1" applyAlignment="1">
      <alignment horizontal="left" vertical="center"/>
    </xf>
    <xf numFmtId="0" fontId="18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3" borderId="2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2" fillId="3" borderId="9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3" borderId="0" xfId="0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2" fontId="5" fillId="3" borderId="9" xfId="0" applyNumberFormat="1" applyFont="1" applyFill="1" applyBorder="1" applyAlignment="1">
      <alignment horizontal="left" vertical="center"/>
    </xf>
    <xf numFmtId="10" fontId="5" fillId="3" borderId="9" xfId="0" applyNumberFormat="1" applyFont="1" applyFill="1" applyBorder="1" applyAlignment="1">
      <alignment horizontal="left" vertical="center"/>
    </xf>
    <xf numFmtId="172" fontId="30" fillId="2" borderId="0" xfId="0" applyNumberFormat="1" applyFont="1" applyFill="1" applyAlignment="1">
      <alignment vertical="center"/>
    </xf>
    <xf numFmtId="172" fontId="30" fillId="5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31" fillId="3" borderId="0" xfId="0" applyFont="1" applyFill="1" applyAlignment="1">
      <alignment vertical="center"/>
    </xf>
    <xf numFmtId="0" fontId="32" fillId="3" borderId="0" xfId="0" applyFont="1" applyFill="1" applyAlignment="1">
      <alignment horizontal="right" vertical="center"/>
    </xf>
    <xf numFmtId="0" fontId="34" fillId="3" borderId="0" xfId="0" applyFont="1" applyFill="1" applyAlignment="1">
      <alignment horizontal="right" vertical="center"/>
    </xf>
    <xf numFmtId="166" fontId="16" fillId="3" borderId="0" xfId="0" applyNumberFormat="1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41" fillId="0" borderId="92" xfId="0" applyFont="1" applyBorder="1" applyAlignment="1">
      <alignment horizontal="center" vertical="center"/>
    </xf>
    <xf numFmtId="0" fontId="41" fillId="0" borderId="93" xfId="0" applyFont="1" applyBorder="1" applyAlignment="1">
      <alignment horizontal="center" vertical="center"/>
    </xf>
    <xf numFmtId="0" fontId="41" fillId="0" borderId="94" xfId="0" applyFont="1" applyBorder="1" applyAlignment="1">
      <alignment horizontal="center" vertical="center"/>
    </xf>
    <xf numFmtId="166" fontId="16" fillId="8" borderId="0" xfId="0" applyNumberFormat="1" applyFont="1" applyFill="1" applyBorder="1" applyAlignment="1">
      <alignment vertical="center"/>
    </xf>
    <xf numFmtId="0" fontId="42" fillId="8" borderId="0" xfId="0" applyFont="1" applyFill="1" applyBorder="1" applyAlignment="1">
      <alignment vertical="center"/>
    </xf>
    <xf numFmtId="0" fontId="42" fillId="8" borderId="0" xfId="0" applyFont="1" applyFill="1" applyBorder="1" applyAlignment="1">
      <alignment vertical="top" wrapText="1"/>
    </xf>
    <xf numFmtId="0" fontId="42" fillId="8" borderId="0" xfId="0" applyFont="1" applyFill="1" applyAlignment="1">
      <alignment vertical="center"/>
    </xf>
    <xf numFmtId="166" fontId="16" fillId="8" borderId="0" xfId="0" applyNumberFormat="1" applyFont="1" applyFill="1" applyBorder="1" applyAlignment="1">
      <alignment vertical="center" wrapText="1"/>
    </xf>
    <xf numFmtId="0" fontId="41" fillId="0" borderId="96" xfId="0" applyFont="1" applyBorder="1" applyAlignment="1">
      <alignment horizontal="center" vertical="center"/>
    </xf>
    <xf numFmtId="166" fontId="16" fillId="8" borderId="0" xfId="0" applyNumberFormat="1" applyFont="1" applyFill="1" applyBorder="1" applyAlignment="1">
      <alignment vertical="top" wrapText="1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58" xfId="0" applyFont="1" applyFill="1" applyBorder="1" applyAlignment="1" applyProtection="1">
      <alignment horizontal="right" vertical="center"/>
      <protection locked="0"/>
    </xf>
    <xf numFmtId="0" fontId="15" fillId="0" borderId="64" xfId="0" applyFont="1" applyBorder="1" applyAlignment="1" applyProtection="1">
      <alignment horizontal="left" vertical="center"/>
      <protection locked="0"/>
    </xf>
    <xf numFmtId="0" fontId="22" fillId="3" borderId="9" xfId="0" applyFont="1" applyFill="1" applyBorder="1" applyAlignment="1">
      <alignment horizontal="left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9" fillId="2" borderId="6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15" fillId="0" borderId="63" xfId="0" applyFont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61" xfId="0" applyFont="1" applyBorder="1" applyAlignment="1" applyProtection="1">
      <alignment horizontal="left" vertical="center"/>
      <protection locked="0"/>
    </xf>
    <xf numFmtId="0" fontId="22" fillId="3" borderId="62" xfId="0" applyFont="1" applyFill="1" applyBorder="1" applyAlignment="1">
      <alignment horizontal="left" vertical="center"/>
    </xf>
    <xf numFmtId="0" fontId="23" fillId="4" borderId="67" xfId="0" applyFont="1" applyFill="1" applyBorder="1" applyAlignment="1">
      <alignment horizontal="center" vertical="center"/>
    </xf>
    <xf numFmtId="0" fontId="23" fillId="4" borderId="68" xfId="0" applyFont="1" applyFill="1" applyBorder="1" applyAlignment="1">
      <alignment horizontal="center" vertical="center"/>
    </xf>
    <xf numFmtId="0" fontId="23" fillId="4" borderId="69" xfId="0" applyFont="1" applyFill="1" applyBorder="1" applyAlignment="1">
      <alignment horizontal="center" vertical="center"/>
    </xf>
    <xf numFmtId="0" fontId="23" fillId="4" borderId="70" xfId="0" applyFont="1" applyFill="1" applyBorder="1" applyAlignment="1">
      <alignment horizontal="center" vertical="center"/>
    </xf>
    <xf numFmtId="0" fontId="23" fillId="4" borderId="71" xfId="0" applyFont="1" applyFill="1" applyBorder="1" applyAlignment="1">
      <alignment horizontal="center" vertical="center"/>
    </xf>
    <xf numFmtId="0" fontId="23" fillId="4" borderId="72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10" fontId="20" fillId="0" borderId="20" xfId="0" applyNumberFormat="1" applyFont="1" applyBorder="1" applyAlignment="1" applyProtection="1">
      <alignment horizontal="center" vertical="center"/>
      <protection locked="0"/>
    </xf>
    <xf numFmtId="10" fontId="20" fillId="0" borderId="0" xfId="0" applyNumberFormat="1" applyFont="1" applyBorder="1" applyAlignment="1" applyProtection="1">
      <alignment horizontal="center" vertical="center"/>
      <protection locked="0"/>
    </xf>
    <xf numFmtId="10" fontId="20" fillId="0" borderId="9" xfId="0" applyNumberFormat="1" applyFont="1" applyBorder="1" applyAlignment="1" applyProtection="1">
      <alignment horizontal="center" vertical="center"/>
      <protection locked="0"/>
    </xf>
    <xf numFmtId="0" fontId="15" fillId="0" borderId="73" xfId="0" applyFont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>
      <alignment horizontal="left" vertical="center"/>
    </xf>
    <xf numFmtId="0" fontId="22" fillId="3" borderId="62" xfId="0" applyFont="1" applyFill="1" applyBorder="1" applyAlignment="1">
      <alignment vertical="center"/>
    </xf>
    <xf numFmtId="166" fontId="15" fillId="3" borderId="97" xfId="0" applyNumberFormat="1" applyFont="1" applyFill="1" applyBorder="1" applyAlignment="1">
      <alignment horizontal="left" vertical="top" wrapText="1"/>
    </xf>
    <xf numFmtId="166" fontId="15" fillId="3" borderId="97" xfId="0" applyNumberFormat="1" applyFont="1" applyFill="1" applyBorder="1" applyAlignment="1">
      <alignment horizontal="left" vertical="top"/>
    </xf>
    <xf numFmtId="166" fontId="15" fillId="3" borderId="98" xfId="0" applyNumberFormat="1" applyFont="1" applyFill="1" applyBorder="1" applyAlignment="1">
      <alignment horizontal="left" vertical="top" wrapText="1"/>
    </xf>
    <xf numFmtId="166" fontId="15" fillId="3" borderId="98" xfId="0" applyNumberFormat="1" applyFont="1" applyFill="1" applyBorder="1" applyAlignment="1">
      <alignment horizontal="left" vertical="top"/>
    </xf>
    <xf numFmtId="0" fontId="38" fillId="8" borderId="0" xfId="0" applyFont="1" applyFill="1" applyBorder="1" applyAlignment="1">
      <alignment horizontal="center" vertical="center" wrapText="1"/>
    </xf>
    <xf numFmtId="0" fontId="38" fillId="8" borderId="95" xfId="0" applyFont="1" applyFill="1" applyBorder="1" applyAlignment="1">
      <alignment horizontal="center" vertical="center" wrapText="1"/>
    </xf>
    <xf numFmtId="0" fontId="39" fillId="8" borderId="99" xfId="0" applyFont="1" applyFill="1" applyBorder="1" applyAlignment="1">
      <alignment horizontal="right" vertical="center" wrapText="1"/>
    </xf>
    <xf numFmtId="0" fontId="39" fillId="8" borderId="0" xfId="0" applyFont="1" applyFill="1" applyBorder="1" applyAlignment="1">
      <alignment horizontal="right" vertical="center" wrapText="1"/>
    </xf>
    <xf numFmtId="0" fontId="39" fillId="8" borderId="94" xfId="0" applyFont="1" applyFill="1" applyBorder="1" applyAlignment="1">
      <alignment horizontal="right" vertical="center" wrapText="1"/>
    </xf>
    <xf numFmtId="0" fontId="39" fillId="8" borderId="100" xfId="0" applyFont="1" applyFill="1" applyBorder="1" applyAlignment="1">
      <alignment horizontal="right" vertical="center" wrapText="1"/>
    </xf>
    <xf numFmtId="0" fontId="39" fillId="8" borderId="97" xfId="0" applyFont="1" applyFill="1" applyBorder="1" applyAlignment="1">
      <alignment horizontal="right" vertical="center" wrapText="1"/>
    </xf>
    <xf numFmtId="0" fontId="39" fillId="8" borderId="101" xfId="0" applyFont="1" applyFill="1" applyBorder="1" applyAlignment="1">
      <alignment horizontal="right" vertical="center" wrapText="1"/>
    </xf>
    <xf numFmtId="0" fontId="39" fillId="8" borderId="99" xfId="0" applyFont="1" applyFill="1" applyBorder="1" applyAlignment="1">
      <alignment horizontal="right" vertical="center"/>
    </xf>
    <xf numFmtId="0" fontId="39" fillId="8" borderId="0" xfId="0" applyFont="1" applyFill="1" applyBorder="1" applyAlignment="1">
      <alignment horizontal="right" vertical="center"/>
    </xf>
    <xf numFmtId="0" fontId="39" fillId="8" borderId="94" xfId="0" applyFont="1" applyFill="1" applyBorder="1" applyAlignment="1">
      <alignment horizontal="right" vertical="center"/>
    </xf>
    <xf numFmtId="0" fontId="39" fillId="8" borderId="100" xfId="0" applyFont="1" applyFill="1" applyBorder="1" applyAlignment="1">
      <alignment horizontal="right" vertical="center"/>
    </xf>
    <xf numFmtId="0" fontId="39" fillId="8" borderId="97" xfId="0" applyFont="1" applyFill="1" applyBorder="1" applyAlignment="1">
      <alignment horizontal="right" vertical="center"/>
    </xf>
    <xf numFmtId="0" fontId="39" fillId="8" borderId="101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right" vertical="center"/>
    </xf>
    <xf numFmtId="0" fontId="2" fillId="3" borderId="6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9" fillId="2" borderId="65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6" fillId="5" borderId="74" xfId="0" applyFont="1" applyFill="1" applyBorder="1" applyAlignment="1">
      <alignment horizontal="right" vertical="center" wrapText="1"/>
    </xf>
    <xf numFmtId="0" fontId="6" fillId="5" borderId="15" xfId="0" applyFont="1" applyFill="1" applyBorder="1" applyAlignment="1">
      <alignment horizontal="right" vertical="center" wrapText="1"/>
    </xf>
    <xf numFmtId="0" fontId="2" fillId="3" borderId="46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left" vertical="center" wrapText="1"/>
    </xf>
    <xf numFmtId="0" fontId="3" fillId="3" borderId="75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3" fillId="3" borderId="50" xfId="0" applyFont="1" applyFill="1" applyBorder="1" applyAlignment="1">
      <alignment horizontal="left" vertical="center" wrapText="1"/>
    </xf>
    <xf numFmtId="0" fontId="3" fillId="3" borderId="51" xfId="0" applyFont="1" applyFill="1" applyBorder="1" applyAlignment="1">
      <alignment horizontal="left" vertical="center" wrapText="1"/>
    </xf>
    <xf numFmtId="168" fontId="2" fillId="3" borderId="76" xfId="0" applyNumberFormat="1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right" vertical="center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19" fillId="5" borderId="77" xfId="0" applyFont="1" applyFill="1" applyBorder="1" applyAlignment="1">
      <alignment horizontal="right" vertical="center"/>
    </xf>
    <xf numFmtId="0" fontId="19" fillId="5" borderId="78" xfId="0" applyFont="1" applyFill="1" applyBorder="1" applyAlignment="1">
      <alignment horizontal="left" vertical="center"/>
    </xf>
    <xf numFmtId="0" fontId="19" fillId="5" borderId="77" xfId="0" applyFont="1" applyFill="1" applyBorder="1" applyAlignment="1">
      <alignment horizontal="left" vertical="center"/>
    </xf>
    <xf numFmtId="0" fontId="6" fillId="5" borderId="79" xfId="0" applyFont="1" applyFill="1" applyBorder="1" applyAlignment="1">
      <alignment horizontal="left" vertical="center" wrapText="1"/>
    </xf>
    <xf numFmtId="0" fontId="6" fillId="5" borderId="80" xfId="0" applyFont="1" applyFill="1" applyBorder="1" applyAlignment="1">
      <alignment horizontal="left" vertical="center" wrapText="1"/>
    </xf>
    <xf numFmtId="0" fontId="6" fillId="5" borderId="7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2" borderId="65" xfId="0" applyFont="1" applyFill="1" applyBorder="1" applyAlignment="1">
      <alignment horizontal="right" vertical="center" wrapText="1"/>
    </xf>
    <xf numFmtId="0" fontId="6" fillId="2" borderId="56" xfId="0" applyFont="1" applyFill="1" applyBorder="1" applyAlignment="1">
      <alignment horizontal="right" vertical="center" wrapText="1"/>
    </xf>
    <xf numFmtId="0" fontId="3" fillId="3" borderId="81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75" xfId="0" applyFont="1" applyFill="1" applyBorder="1" applyAlignment="1" applyProtection="1">
      <alignment horizontal="left" vertical="center" wrapText="1"/>
      <protection locked="0"/>
    </xf>
    <xf numFmtId="0" fontId="3" fillId="3" borderId="45" xfId="0" applyFont="1" applyFill="1" applyBorder="1" applyAlignment="1" applyProtection="1">
      <alignment horizontal="left" vertical="center" wrapText="1"/>
      <protection locked="0"/>
    </xf>
    <xf numFmtId="0" fontId="3" fillId="3" borderId="82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2" fillId="3" borderId="81" xfId="0" applyFont="1" applyFill="1" applyBorder="1" applyAlignment="1">
      <alignment horizontal="left" vertical="center" wrapText="1"/>
    </xf>
    <xf numFmtId="0" fontId="2" fillId="3" borderId="82" xfId="0" applyFont="1" applyFill="1" applyBorder="1" applyAlignment="1">
      <alignment horizontal="left" vertical="center" wrapText="1"/>
    </xf>
    <xf numFmtId="0" fontId="6" fillId="2" borderId="65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0" fontId="8" fillId="4" borderId="58" xfId="0" applyFont="1" applyFill="1" applyBorder="1" applyAlignment="1">
      <alignment horizontal="right" vertical="center"/>
    </xf>
    <xf numFmtId="0" fontId="6" fillId="2" borderId="8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9" fillId="2" borderId="65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right" vertical="center"/>
    </xf>
    <xf numFmtId="0" fontId="19" fillId="2" borderId="66" xfId="0" applyFont="1" applyFill="1" applyBorder="1" applyAlignment="1">
      <alignment horizontal="right" vertical="center"/>
    </xf>
    <xf numFmtId="0" fontId="19" fillId="2" borderId="65" xfId="0" applyFont="1" applyFill="1" applyBorder="1" applyAlignment="1">
      <alignment horizontal="right" vertical="center"/>
    </xf>
    <xf numFmtId="168" fontId="2" fillId="3" borderId="16" xfId="0" applyNumberFormat="1" applyFont="1" applyFill="1" applyBorder="1" applyAlignment="1">
      <alignment horizontal="left" vertical="center"/>
    </xf>
    <xf numFmtId="0" fontId="3" fillId="3" borderId="75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3" fillId="3" borderId="82" xfId="0" applyFont="1" applyFill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3" fillId="3" borderId="81" xfId="0" applyFont="1" applyFill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8" fillId="4" borderId="58" xfId="0" applyFont="1" applyFill="1" applyBorder="1" applyAlignment="1">
      <alignment horizontal="left" vertical="center"/>
    </xf>
    <xf numFmtId="0" fontId="16" fillId="3" borderId="84" xfId="0" applyFont="1" applyFill="1" applyBorder="1" applyAlignment="1">
      <alignment horizontal="right" vertical="center" wrapText="1"/>
    </xf>
    <xf numFmtId="0" fontId="16" fillId="3" borderId="20" xfId="0" applyFont="1" applyFill="1" applyBorder="1" applyAlignment="1">
      <alignment horizontal="right" vertical="center" wrapText="1"/>
    </xf>
    <xf numFmtId="0" fontId="16" fillId="3" borderId="85" xfId="0" applyFont="1" applyFill="1" applyBorder="1" applyAlignment="1">
      <alignment horizontal="right" vertical="center" wrapText="1"/>
    </xf>
    <xf numFmtId="0" fontId="16" fillId="3" borderId="9" xfId="0" applyFont="1" applyFill="1" applyBorder="1" applyAlignment="1">
      <alignment horizontal="right" vertical="center" wrapText="1"/>
    </xf>
    <xf numFmtId="170" fontId="8" fillId="4" borderId="86" xfId="0" applyNumberFormat="1" applyFont="1" applyFill="1" applyBorder="1" applyAlignment="1">
      <alignment horizontal="center" vertical="center"/>
    </xf>
    <xf numFmtId="170" fontId="8" fillId="4" borderId="87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 wrapText="1"/>
    </xf>
    <xf numFmtId="166" fontId="6" fillId="4" borderId="29" xfId="0" applyNumberFormat="1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166" fontId="2" fillId="3" borderId="88" xfId="0" applyNumberFormat="1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166" fontId="3" fillId="3" borderId="89" xfId="0" applyNumberFormat="1" applyFont="1" applyFill="1" applyBorder="1" applyAlignment="1">
      <alignment horizontal="left" vertical="center"/>
    </xf>
    <xf numFmtId="166" fontId="3" fillId="3" borderId="90" xfId="0" applyNumberFormat="1" applyFont="1" applyFill="1" applyBorder="1" applyAlignment="1">
      <alignment horizontal="left" vertical="center"/>
    </xf>
    <xf numFmtId="166" fontId="2" fillId="3" borderId="91" xfId="0" applyNumberFormat="1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hsin.haque/AppData/Local/Microsoft/Windows/Temporary%20Internet%20Files/Content.Outlook/DZMP9EUL/CBA_CP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cision Matrix"/>
    </sheetNames>
    <sheetDataSet>
      <sheetData sheetId="0">
        <row r="2">
          <cell r="H2" t="str">
            <v>City and Country</v>
          </cell>
        </row>
        <row r="6">
          <cell r="A6" t="str">
            <v>Prepared on:</v>
          </cell>
          <cell r="B6">
            <v>39364</v>
          </cell>
          <cell r="E6" t="str">
            <v>Alessandro Sodano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showGridLines="0" tabSelected="1" zoomScale="98" workbookViewId="0">
      <selection activeCell="A30" sqref="A30"/>
    </sheetView>
  </sheetViews>
  <sheetFormatPr defaultRowHeight="12.75" x14ac:dyDescent="0.2"/>
  <cols>
    <col min="1" max="1" width="14.5703125" style="3" customWidth="1"/>
    <col min="2" max="2" width="13.140625" style="4" customWidth="1"/>
    <col min="3" max="3" width="1.5703125" style="3" customWidth="1"/>
    <col min="4" max="5" width="12.7109375" style="1" customWidth="1"/>
    <col min="6" max="6" width="7.7109375" style="3" customWidth="1"/>
    <col min="7" max="7" width="19.5703125" style="3" customWidth="1"/>
    <col min="8" max="8" width="12.7109375" style="3" customWidth="1"/>
    <col min="9" max="9" width="7.7109375" style="3" customWidth="1"/>
    <col min="10" max="10" width="12.7109375" style="5" customWidth="1"/>
    <col min="11" max="11" width="12.7109375" style="1" customWidth="1"/>
    <col min="12" max="12" width="14.28515625" style="2" bestFit="1" customWidth="1"/>
    <col min="13" max="16384" width="9.140625" style="102"/>
  </cols>
  <sheetData>
    <row r="1" spans="1:12" x14ac:dyDescent="0.2">
      <c r="A1" s="36"/>
      <c r="B1" s="39"/>
      <c r="C1" s="36"/>
      <c r="D1" s="41"/>
      <c r="E1" s="41"/>
      <c r="F1" s="36"/>
      <c r="G1" s="36"/>
      <c r="H1" s="36"/>
      <c r="I1" s="36"/>
      <c r="J1" s="40"/>
      <c r="K1" s="41"/>
      <c r="L1" s="42"/>
    </row>
    <row r="2" spans="1:12" ht="21" customHeight="1" x14ac:dyDescent="0.2">
      <c r="A2" s="216" t="s">
        <v>18</v>
      </c>
      <c r="B2" s="217"/>
      <c r="C2" s="217"/>
      <c r="D2" s="217"/>
      <c r="E2" s="217"/>
      <c r="F2" s="217"/>
      <c r="G2" s="217"/>
      <c r="H2" s="211" t="s">
        <v>88</v>
      </c>
      <c r="I2" s="211"/>
      <c r="J2" s="211"/>
      <c r="K2" s="211"/>
      <c r="L2" s="212"/>
    </row>
    <row r="3" spans="1:12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">
      <c r="A4" s="31"/>
      <c r="B4" s="30"/>
      <c r="C4" s="30"/>
      <c r="D4" s="33"/>
      <c r="E4" s="33"/>
      <c r="F4" s="30"/>
      <c r="G4" s="30"/>
      <c r="H4" s="30"/>
      <c r="I4" s="30"/>
      <c r="J4" s="32"/>
      <c r="K4" s="33"/>
      <c r="L4" s="30"/>
    </row>
    <row r="5" spans="1:12" ht="21" customHeight="1" x14ac:dyDescent="0.2">
      <c r="A5" s="218" t="s">
        <v>33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20"/>
    </row>
    <row r="6" spans="1:12" x14ac:dyDescent="0.2">
      <c r="A6" s="28" t="s">
        <v>20</v>
      </c>
      <c r="B6" s="98"/>
      <c r="C6" s="24"/>
      <c r="D6" s="18" t="s">
        <v>21</v>
      </c>
      <c r="E6" s="215"/>
      <c r="F6" s="215"/>
      <c r="G6" s="215"/>
      <c r="H6" s="215"/>
      <c r="I6" s="215"/>
      <c r="J6" s="215"/>
      <c r="K6" s="215"/>
      <c r="L6" s="44"/>
    </row>
    <row r="7" spans="1:12" x14ac:dyDescent="0.2">
      <c r="A7" s="30"/>
      <c r="B7" s="50"/>
      <c r="C7" s="49"/>
      <c r="D7" s="32"/>
      <c r="E7" s="49"/>
      <c r="F7" s="49"/>
      <c r="G7" s="49"/>
      <c r="H7" s="49"/>
      <c r="I7" s="49"/>
      <c r="J7" s="49"/>
      <c r="K7" s="49"/>
      <c r="L7" s="31"/>
    </row>
    <row r="8" spans="1:12" x14ac:dyDescent="0.2">
      <c r="A8" s="30"/>
      <c r="B8" s="50"/>
      <c r="C8" s="49"/>
      <c r="D8" s="32"/>
      <c r="E8" s="49"/>
      <c r="F8" s="49"/>
      <c r="G8" s="49"/>
      <c r="H8" s="49"/>
      <c r="I8" s="49"/>
      <c r="J8" s="49"/>
      <c r="K8" s="49"/>
      <c r="L8" s="31"/>
    </row>
    <row r="9" spans="1:12" x14ac:dyDescent="0.2">
      <c r="A9" s="30"/>
      <c r="B9" s="50"/>
      <c r="C9" s="49"/>
      <c r="D9" s="32"/>
      <c r="E9" s="49"/>
      <c r="F9" s="49"/>
      <c r="G9" s="49"/>
      <c r="H9" s="49"/>
      <c r="I9" s="49"/>
      <c r="J9" s="49"/>
      <c r="K9" s="49"/>
      <c r="L9" s="31"/>
    </row>
    <row r="10" spans="1:12" x14ac:dyDescent="0.2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</row>
    <row r="11" spans="1:12" x14ac:dyDescent="0.2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</row>
    <row r="12" spans="1:12" x14ac:dyDescent="0.2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</row>
    <row r="13" spans="1:12" ht="12.75" customHeight="1" x14ac:dyDescent="0.2">
      <c r="A13" s="178"/>
      <c r="B13" s="178"/>
      <c r="C13" s="178"/>
      <c r="D13" s="178"/>
      <c r="E13" s="178"/>
      <c r="F13" s="178"/>
      <c r="G13" s="225" t="s">
        <v>89</v>
      </c>
      <c r="H13" s="225"/>
      <c r="I13" s="178"/>
      <c r="J13" s="178"/>
      <c r="K13" s="178"/>
      <c r="L13" s="178"/>
    </row>
    <row r="14" spans="1:12" s="180" customFormat="1" x14ac:dyDescent="0.2">
      <c r="A14" s="214" t="s">
        <v>35</v>
      </c>
      <c r="B14" s="214"/>
      <c r="C14" s="214"/>
      <c r="D14" s="214"/>
      <c r="E14" s="214"/>
      <c r="F14" s="179"/>
      <c r="G14" s="226"/>
      <c r="H14" s="226"/>
      <c r="I14" s="179"/>
      <c r="J14" s="179" t="s">
        <v>36</v>
      </c>
      <c r="K14" s="179"/>
      <c r="L14" s="179"/>
    </row>
    <row r="15" spans="1:12" s="180" customFormat="1" ht="12.75" customHeight="1" x14ac:dyDescent="0.2">
      <c r="A15" s="221"/>
      <c r="B15" s="221"/>
      <c r="C15" s="181">
        <v>2</v>
      </c>
      <c r="D15" s="213" t="s">
        <v>10</v>
      </c>
      <c r="E15" s="213"/>
      <c r="F15" s="179"/>
      <c r="G15" s="238" t="s">
        <v>90</v>
      </c>
      <c r="H15" s="238"/>
      <c r="I15" s="179"/>
      <c r="J15" s="181"/>
      <c r="K15" s="181"/>
      <c r="L15" s="181"/>
    </row>
    <row r="16" spans="1:12" s="180" customFormat="1" ht="12.75" customHeight="1" x14ac:dyDescent="0.2">
      <c r="A16" s="222"/>
      <c r="B16" s="222"/>
      <c r="C16" s="182">
        <v>3</v>
      </c>
      <c r="D16" s="224" t="s">
        <v>12</v>
      </c>
      <c r="E16" s="224"/>
      <c r="F16" s="179"/>
      <c r="G16" s="239"/>
      <c r="H16" s="239"/>
      <c r="I16" s="179"/>
      <c r="J16" s="245" t="s">
        <v>25</v>
      </c>
      <c r="K16" s="245"/>
      <c r="L16" s="245"/>
    </row>
    <row r="17" spans="1:12" s="180" customFormat="1" ht="12.75" customHeight="1" x14ac:dyDescent="0.2">
      <c r="A17" s="222"/>
      <c r="B17" s="222"/>
      <c r="C17" s="182">
        <v>4</v>
      </c>
      <c r="D17" s="224" t="s">
        <v>11</v>
      </c>
      <c r="E17" s="224"/>
      <c r="F17" s="179"/>
      <c r="G17" s="240"/>
      <c r="H17" s="240"/>
      <c r="I17" s="179"/>
      <c r="J17" s="227" t="s">
        <v>91</v>
      </c>
      <c r="K17" s="228"/>
      <c r="L17" s="228"/>
    </row>
    <row r="18" spans="1:12" s="180" customFormat="1" ht="12.75" customHeight="1" x14ac:dyDescent="0.2">
      <c r="A18" s="222"/>
      <c r="B18" s="222"/>
      <c r="C18" s="182">
        <v>5</v>
      </c>
      <c r="D18" s="224" t="s">
        <v>13</v>
      </c>
      <c r="E18" s="224"/>
      <c r="F18" s="179"/>
      <c r="G18" s="43"/>
      <c r="H18" s="43"/>
      <c r="I18" s="179"/>
      <c r="J18" s="229"/>
      <c r="K18" s="229"/>
      <c r="L18" s="229"/>
    </row>
    <row r="19" spans="1:12" s="180" customFormat="1" ht="12.75" customHeight="1" x14ac:dyDescent="0.2">
      <c r="A19" s="222"/>
      <c r="B19" s="222"/>
      <c r="C19" s="182">
        <v>6</v>
      </c>
      <c r="D19" s="224" t="s">
        <v>60</v>
      </c>
      <c r="E19" s="224"/>
      <c r="F19" s="179"/>
      <c r="G19" s="43"/>
      <c r="H19" s="43"/>
      <c r="I19" s="179"/>
      <c r="J19" s="230" t="s">
        <v>26</v>
      </c>
      <c r="K19" s="230"/>
      <c r="L19" s="230"/>
    </row>
    <row r="20" spans="1:12" s="180" customFormat="1" ht="12.6" customHeight="1" x14ac:dyDescent="0.2">
      <c r="A20" s="222"/>
      <c r="B20" s="222"/>
      <c r="C20" s="182">
        <v>7</v>
      </c>
      <c r="D20" s="224" t="s">
        <v>61</v>
      </c>
      <c r="E20" s="224"/>
      <c r="F20" s="179"/>
      <c r="G20" s="225" t="s">
        <v>78</v>
      </c>
      <c r="H20" s="225"/>
      <c r="I20" s="179"/>
      <c r="J20" s="227" t="s">
        <v>91</v>
      </c>
      <c r="K20" s="228"/>
      <c r="L20" s="228"/>
    </row>
    <row r="21" spans="1:12" s="180" customFormat="1" ht="12.6" customHeight="1" x14ac:dyDescent="0.2">
      <c r="A21" s="222"/>
      <c r="B21" s="222"/>
      <c r="C21" s="182">
        <v>8</v>
      </c>
      <c r="D21" s="224" t="s">
        <v>62</v>
      </c>
      <c r="E21" s="224"/>
      <c r="F21" s="179"/>
      <c r="G21" s="226"/>
      <c r="H21" s="226"/>
      <c r="I21" s="179"/>
      <c r="J21" s="229"/>
      <c r="K21" s="229"/>
      <c r="L21" s="229"/>
    </row>
    <row r="22" spans="1:12" s="180" customFormat="1" ht="12.6" customHeight="1" x14ac:dyDescent="0.2">
      <c r="A22" s="222"/>
      <c r="B22" s="222"/>
      <c r="C22" s="182">
        <v>9</v>
      </c>
      <c r="D22" s="224" t="s">
        <v>63</v>
      </c>
      <c r="E22" s="224"/>
      <c r="F22" s="179"/>
      <c r="G22" s="241" t="s">
        <v>90</v>
      </c>
      <c r="H22" s="241"/>
      <c r="I22" s="179"/>
      <c r="J22" s="246" t="s">
        <v>26</v>
      </c>
      <c r="K22" s="246"/>
      <c r="L22" s="246"/>
    </row>
    <row r="23" spans="1:12" s="180" customFormat="1" ht="12.6" customHeight="1" x14ac:dyDescent="0.2">
      <c r="A23" s="222"/>
      <c r="B23" s="222"/>
      <c r="C23" s="182">
        <v>10</v>
      </c>
      <c r="D23" s="224" t="s">
        <v>64</v>
      </c>
      <c r="E23" s="224"/>
      <c r="F23" s="179"/>
      <c r="G23" s="242"/>
      <c r="H23" s="242"/>
      <c r="I23" s="179"/>
      <c r="J23" s="228" t="s">
        <v>91</v>
      </c>
      <c r="K23" s="228"/>
      <c r="L23" s="228"/>
    </row>
    <row r="24" spans="1:12" s="180" customFormat="1" ht="12.6" customHeight="1" x14ac:dyDescent="0.2">
      <c r="A24" s="223"/>
      <c r="B24" s="223"/>
      <c r="C24" s="183"/>
      <c r="D24" s="244" t="s">
        <v>65</v>
      </c>
      <c r="E24" s="244"/>
      <c r="F24" s="179"/>
      <c r="G24" s="243"/>
      <c r="H24" s="243"/>
      <c r="I24" s="179"/>
      <c r="J24" s="237"/>
      <c r="K24" s="237"/>
      <c r="L24" s="237"/>
    </row>
    <row r="25" spans="1:12" s="180" customFormat="1" ht="12.6" customHeight="1" x14ac:dyDescent="0.2">
      <c r="A25" s="179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</row>
    <row r="26" spans="1:12" ht="12.6" customHeight="1" x14ac:dyDescent="0.2">
      <c r="A26" s="231" t="s">
        <v>39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3"/>
    </row>
    <row r="27" spans="1:12" ht="12.6" customHeight="1" x14ac:dyDescent="0.2">
      <c r="A27" s="234"/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6"/>
    </row>
    <row r="28" spans="1:12" ht="12.6" customHeight="1" x14ac:dyDescent="0.2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</row>
    <row r="29" spans="1:12" ht="12.6" customHeight="1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1:12" ht="12.6" customHeight="1" x14ac:dyDescent="0.2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1:12" ht="12.6" customHeight="1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1:12" ht="5.0999999999999996" customHeight="1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1:12" ht="12.6" customHeight="1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 ht="12.6" customHeight="1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 ht="12.6" customHeight="1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1:12" ht="12.6" customHeight="1" x14ac:dyDescent="0.2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1:12" ht="12.6" customHeight="1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1:12" ht="12.6" customHeight="1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1:12" ht="12.6" customHeight="1" x14ac:dyDescent="0.2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2" ht="12.6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2" ht="12.6" customHeight="1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2" ht="12.6" customHeight="1" x14ac:dyDescent="0.2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2" ht="12.6" customHeight="1" x14ac:dyDescent="0.2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2" ht="12.6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2" ht="12.6" customHeight="1" x14ac:dyDescent="0.2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1:12" ht="12.6" customHeight="1" x14ac:dyDescent="0.2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1:12" ht="12.6" customHeight="1" x14ac:dyDescent="0.2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1:12" ht="12.6" customHeight="1" x14ac:dyDescent="0.2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1:12" ht="12.6" customHeight="1" x14ac:dyDescent="0.2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2" ht="5.0999999999999996" customHeight="1" x14ac:dyDescent="0.2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1:12" ht="12.6" customHeight="1" x14ac:dyDescent="0.2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2" ht="12.6" customHeight="1" x14ac:dyDescent="0.2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1:12" ht="12.6" customHeight="1" x14ac:dyDescent="0.2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1:12" ht="12.6" customHeight="1" x14ac:dyDescent="0.2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1:12" ht="12.6" customHeight="1" x14ac:dyDescent="0.2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1:12" ht="12.6" customHeight="1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1:12" ht="12.6" customHeight="1" x14ac:dyDescent="0.2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1:12" ht="12.6" customHeight="1" x14ac:dyDescent="0.2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1:12" ht="12.6" customHeight="1" x14ac:dyDescent="0.2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1:12" ht="12.6" customHeight="1" x14ac:dyDescent="0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1:12" x14ac:dyDescent="0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1:12" x14ac:dyDescent="0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2" x14ac:dyDescent="0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1:12" x14ac:dyDescent="0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1:12" x14ac:dyDescent="0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1:12" x14ac:dyDescent="0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1:12" x14ac:dyDescent="0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1:12" x14ac:dyDescent="0.2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1:12" x14ac:dyDescent="0.2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1:12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1:12" x14ac:dyDescent="0.2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1:12" x14ac:dyDescent="0.2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1:12" x14ac:dyDescent="0.2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1:12" x14ac:dyDescent="0.2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1:12" x14ac:dyDescent="0.2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1:12" x14ac:dyDescent="0.2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1:12" x14ac:dyDescent="0.2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1:12" x14ac:dyDescent="0.2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1:12" x14ac:dyDescent="0.2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1:12" x14ac:dyDescent="0.2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1:12" x14ac:dyDescent="0.2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1:12" x14ac:dyDescent="0.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1:12" x14ac:dyDescent="0.2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1:12" x14ac:dyDescent="0.2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1:12" x14ac:dyDescent="0.2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1:12" x14ac:dyDescent="0.2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1:12" x14ac:dyDescent="0.2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1:12" x14ac:dyDescent="0.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1:12" x14ac:dyDescent="0.2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1:12" x14ac:dyDescent="0.2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1:12" x14ac:dyDescent="0.2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1:12" x14ac:dyDescent="0.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1:12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1:12" x14ac:dyDescent="0.2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1:12" x14ac:dyDescent="0.2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1:12" x14ac:dyDescent="0.2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2" x14ac:dyDescent="0.2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1:12" x14ac:dyDescent="0.2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2" x14ac:dyDescent="0.2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1:12" x14ac:dyDescent="0.2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2" x14ac:dyDescent="0.2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2" x14ac:dyDescent="0.2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2" x14ac:dyDescent="0.2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1:12" x14ac:dyDescent="0.2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1:12" x14ac:dyDescent="0.2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1:12" x14ac:dyDescent="0.2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1:12" x14ac:dyDescent="0.2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1:12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1:12" x14ac:dyDescent="0.2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1:12" x14ac:dyDescent="0.2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1:12" x14ac:dyDescent="0.2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1:12" x14ac:dyDescent="0.2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1:12" x14ac:dyDescent="0.2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1:12" x14ac:dyDescent="0.2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1:12" x14ac:dyDescent="0.2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1:12" x14ac:dyDescent="0.2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1:12" x14ac:dyDescent="0.2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1:12" x14ac:dyDescent="0.2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2" x14ac:dyDescent="0.2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2" x14ac:dyDescent="0.2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1:12" x14ac:dyDescent="0.2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1:12" x14ac:dyDescent="0.2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1:12" x14ac:dyDescent="0.2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1:12" x14ac:dyDescent="0.2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1:12" x14ac:dyDescent="0.2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1:12" x14ac:dyDescent="0.2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1:12" x14ac:dyDescent="0.2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1:12" x14ac:dyDescent="0.2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1:12" x14ac:dyDescent="0.2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1:12" x14ac:dyDescent="0.2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1:12" x14ac:dyDescent="0.2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1:12" x14ac:dyDescent="0.2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1:12" x14ac:dyDescent="0.2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1:12" x14ac:dyDescent="0.2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1:12" x14ac:dyDescent="0.2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1:12" x14ac:dyDescent="0.2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1:12" x14ac:dyDescent="0.2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1:12" x14ac:dyDescent="0.2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1:12" x14ac:dyDescent="0.2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1:12" x14ac:dyDescent="0.2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1:12" x14ac:dyDescent="0.2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1:12" x14ac:dyDescent="0.2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1:12" x14ac:dyDescent="0.2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1:12" x14ac:dyDescent="0.2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1:12" x14ac:dyDescent="0.2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1:12" x14ac:dyDescent="0.2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1:12" x14ac:dyDescent="0.2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1:12" x14ac:dyDescent="0.2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1:12" x14ac:dyDescent="0.2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1:12" x14ac:dyDescent="0.2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1:12" x14ac:dyDescent="0.2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12" x14ac:dyDescent="0.2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12" x14ac:dyDescent="0.2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1:12" x14ac:dyDescent="0.2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1:12" x14ac:dyDescent="0.2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1:12" x14ac:dyDescent="0.2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1:12" x14ac:dyDescent="0.2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1:12" x14ac:dyDescent="0.2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1:12" x14ac:dyDescent="0.2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1:12" x14ac:dyDescent="0.2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1:12" x14ac:dyDescent="0.2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1:12" x14ac:dyDescent="0.2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1:12" x14ac:dyDescent="0.2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1:12" x14ac:dyDescent="0.2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1:12" x14ac:dyDescent="0.2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1:12" x14ac:dyDescent="0.2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1:12" x14ac:dyDescent="0.2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1:12" x14ac:dyDescent="0.2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1:12" x14ac:dyDescent="0.2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1:12" x14ac:dyDescent="0.2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2" x14ac:dyDescent="0.2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2" x14ac:dyDescent="0.2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2" x14ac:dyDescent="0.2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2" x14ac:dyDescent="0.2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2" x14ac:dyDescent="0.2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2" x14ac:dyDescent="0.2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2" x14ac:dyDescent="0.2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2" x14ac:dyDescent="0.2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2" x14ac:dyDescent="0.2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2" x14ac:dyDescent="0.2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2" x14ac:dyDescent="0.2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2" x14ac:dyDescent="0.2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2" x14ac:dyDescent="0.2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2" x14ac:dyDescent="0.2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2" x14ac:dyDescent="0.2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2" x14ac:dyDescent="0.2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1:12" x14ac:dyDescent="0.2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1:12" x14ac:dyDescent="0.2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1:12" x14ac:dyDescent="0.2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1:12" x14ac:dyDescent="0.2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1:12" x14ac:dyDescent="0.2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1:12" x14ac:dyDescent="0.2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4:10" x14ac:dyDescent="0.2">
      <c r="D193" s="102"/>
      <c r="E193" s="102"/>
      <c r="J193" s="102"/>
    </row>
  </sheetData>
  <sheetProtection selectLockedCells="1"/>
  <mergeCells count="27">
    <mergeCell ref="A26:L27"/>
    <mergeCell ref="J23:L24"/>
    <mergeCell ref="G15:H17"/>
    <mergeCell ref="G22:H24"/>
    <mergeCell ref="D23:E23"/>
    <mergeCell ref="D24:E24"/>
    <mergeCell ref="J16:L16"/>
    <mergeCell ref="J20:L21"/>
    <mergeCell ref="J22:L22"/>
    <mergeCell ref="G20:H21"/>
    <mergeCell ref="D16:E16"/>
    <mergeCell ref="H2:L2"/>
    <mergeCell ref="D15:E15"/>
    <mergeCell ref="A14:E14"/>
    <mergeCell ref="E6:K6"/>
    <mergeCell ref="A2:G2"/>
    <mergeCell ref="A5:L5"/>
    <mergeCell ref="A15:B24"/>
    <mergeCell ref="D20:E20"/>
    <mergeCell ref="D21:E21"/>
    <mergeCell ref="D22:E22"/>
    <mergeCell ref="G13:H14"/>
    <mergeCell ref="J17:L18"/>
    <mergeCell ref="J19:L19"/>
    <mergeCell ref="D17:E17"/>
    <mergeCell ref="D18:E18"/>
    <mergeCell ref="D19:E19"/>
  </mergeCells>
  <phoneticPr fontId="1" type="noConversion"/>
  <printOptions horizontalCentered="1"/>
  <pageMargins left="0.17" right="0.17" top="0.98425196850393704" bottom="0.67" header="0.51181102362204722" footer="0.51181102362204722"/>
  <pageSetup paperSize="9" orientation="landscape" verticalDpi="0" r:id="rId1"/>
  <headerFooter alignWithMargins="0">
    <oddFooter>&amp;L&amp;D&amp;R&amp;P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showZeros="0" workbookViewId="0">
      <selection activeCell="F25" sqref="A1:F25"/>
    </sheetView>
  </sheetViews>
  <sheetFormatPr defaultRowHeight="10.5" x14ac:dyDescent="0.2"/>
  <cols>
    <col min="1" max="6" width="22.7109375" style="12" customWidth="1"/>
    <col min="7" max="7" width="15.7109375" style="12" customWidth="1"/>
    <col min="8" max="8" width="11.5703125" style="12" bestFit="1" customWidth="1"/>
    <col min="9" max="9" width="9.5703125" style="12" customWidth="1"/>
    <col min="10" max="10" width="8" style="12" customWidth="1"/>
    <col min="11" max="11" width="9.28515625" style="12" customWidth="1"/>
    <col min="12" max="12" width="9.140625" style="12"/>
    <col min="13" max="13" width="17" style="12" customWidth="1"/>
    <col min="14" max="15" width="9.140625" style="12"/>
    <col min="16" max="16" width="9.5703125" style="12" customWidth="1"/>
    <col min="17" max="17" width="9.85546875" style="12" customWidth="1"/>
    <col min="18" max="16384" width="9.140625" style="12"/>
  </cols>
  <sheetData>
    <row r="1" spans="1:8" ht="21" customHeight="1" x14ac:dyDescent="0.2">
      <c r="A1" s="216" t="s">
        <v>18</v>
      </c>
      <c r="B1" s="217"/>
      <c r="C1" s="320"/>
      <c r="D1" s="282" t="str">
        <f>Current!I1</f>
        <v>City and Country</v>
      </c>
      <c r="E1" s="266"/>
      <c r="F1" s="304"/>
    </row>
    <row r="2" spans="1:8" ht="3" customHeight="1" x14ac:dyDescent="0.2">
      <c r="A2" s="267" t="s">
        <v>19</v>
      </c>
      <c r="B2" s="267"/>
      <c r="C2" s="267"/>
      <c r="D2" s="267"/>
      <c r="E2" s="267"/>
      <c r="F2" s="267"/>
    </row>
    <row r="3" spans="1:8" ht="10.5" customHeight="1" x14ac:dyDescent="0.2">
      <c r="A3" s="268"/>
      <c r="B3" s="268"/>
      <c r="C3" s="268"/>
      <c r="D3" s="268"/>
      <c r="E3" s="268"/>
      <c r="F3" s="268"/>
    </row>
    <row r="4" spans="1:8" ht="21" customHeight="1" x14ac:dyDescent="0.2">
      <c r="A4" s="218" t="s">
        <v>43</v>
      </c>
      <c r="B4" s="219"/>
      <c r="C4" s="219"/>
      <c r="D4" s="219"/>
      <c r="E4" s="219"/>
      <c r="F4" s="220"/>
    </row>
    <row r="5" spans="1:8" ht="12.75" customHeight="1" x14ac:dyDescent="0.2">
      <c r="A5" s="18" t="s">
        <v>20</v>
      </c>
      <c r="B5" s="48">
        <f>Cover!B6</f>
        <v>0</v>
      </c>
      <c r="C5" s="18" t="s">
        <v>21</v>
      </c>
      <c r="D5" s="265">
        <f>Cover!E6</f>
        <v>0</v>
      </c>
      <c r="E5" s="265"/>
      <c r="F5" s="265"/>
    </row>
    <row r="6" spans="1:8" ht="12.75" customHeight="1" x14ac:dyDescent="0.2">
      <c r="A6" s="327" t="s">
        <v>81</v>
      </c>
      <c r="B6" s="327"/>
      <c r="C6" s="191" t="str">
        <f>Cover!G22</f>
        <v>?</v>
      </c>
      <c r="D6" s="328" t="s">
        <v>82</v>
      </c>
      <c r="E6" s="327"/>
      <c r="F6" s="190">
        <v>7</v>
      </c>
    </row>
    <row r="7" spans="1:8" x14ac:dyDescent="0.2">
      <c r="A7" s="30"/>
      <c r="B7" s="30"/>
      <c r="C7" s="30"/>
      <c r="D7" s="30"/>
      <c r="E7" s="30"/>
      <c r="F7" s="30"/>
    </row>
    <row r="8" spans="1:8" s="17" customFormat="1" ht="20.25" customHeight="1" x14ac:dyDescent="0.2">
      <c r="A8" s="321" t="s">
        <v>28</v>
      </c>
      <c r="B8" s="322"/>
      <c r="C8" s="322"/>
      <c r="D8" s="19" t="s">
        <v>29</v>
      </c>
      <c r="E8" s="92" t="e">
        <f>Cover!G22*POWER(1+C6,F6)</f>
        <v>#VALUE!</v>
      </c>
      <c r="F8" s="325" t="e">
        <f>E8/E9</f>
        <v>#VALUE!</v>
      </c>
      <c r="G8" s="189"/>
    </row>
    <row r="9" spans="1:8" s="17" customFormat="1" ht="20.25" customHeight="1" x14ac:dyDescent="0.2">
      <c r="A9" s="323"/>
      <c r="B9" s="324"/>
      <c r="C9" s="324"/>
      <c r="D9" s="20" t="s">
        <v>30</v>
      </c>
      <c r="E9" s="93" t="e">
        <f>POWER(1+C6,F6)-1</f>
        <v>#VALUE!</v>
      </c>
      <c r="F9" s="326"/>
      <c r="G9" s="189"/>
      <c r="H9" s="21"/>
    </row>
    <row r="10" spans="1:8" ht="20.100000000000001" customHeight="1" x14ac:dyDescent="0.2">
      <c r="A10" s="30"/>
      <c r="B10" s="30"/>
      <c r="C10" s="30"/>
      <c r="D10" s="30"/>
      <c r="E10" s="30"/>
      <c r="F10" s="30"/>
    </row>
    <row r="11" spans="1:8" ht="24.95" customHeight="1" x14ac:dyDescent="0.2">
      <c r="A11" s="331" t="s">
        <v>22</v>
      </c>
      <c r="B11" s="332"/>
      <c r="C11" s="26" t="s">
        <v>23</v>
      </c>
      <c r="D11" s="25" t="str">
        <f>Cover!J17</f>
        <v>Property name</v>
      </c>
      <c r="E11" s="25" t="str">
        <f>Cover!J20</f>
        <v>Property name</v>
      </c>
      <c r="F11" s="7" t="str">
        <f>Cover!J23</f>
        <v>Property name</v>
      </c>
    </row>
    <row r="12" spans="1:8" ht="10.5" customHeight="1" x14ac:dyDescent="0.2">
      <c r="A12" s="22" t="s">
        <v>59</v>
      </c>
      <c r="B12" s="23"/>
      <c r="C12" s="51">
        <f>Current!M26</f>
        <v>900000</v>
      </c>
      <c r="D12" s="157">
        <f>'Opt. I - Rec.'!M26</f>
        <v>900000</v>
      </c>
      <c r="E12" s="157">
        <f>'Opt. II - Rec.'!M26</f>
        <v>900000</v>
      </c>
      <c r="F12" s="157">
        <f>'Opt. III - Rec.'!M26</f>
        <v>900000</v>
      </c>
    </row>
    <row r="13" spans="1:8" ht="10.5" customHeight="1" x14ac:dyDescent="0.2">
      <c r="A13" s="335" t="s">
        <v>55</v>
      </c>
      <c r="B13" s="336"/>
      <c r="C13" s="52" t="s">
        <v>24</v>
      </c>
      <c r="D13" s="159" t="e">
        <f>'Opt. I - Inv.'!M26*F8</f>
        <v>#VALUE!</v>
      </c>
      <c r="E13" s="159" t="e">
        <f>'Opt. II - Inv.'!M26*F8</f>
        <v>#VALUE!</v>
      </c>
      <c r="F13" s="159" t="e">
        <f>'Opt. III - Inv.'!M26*CBA!F8</f>
        <v>#VALUE!</v>
      </c>
    </row>
    <row r="14" spans="1:8" x14ac:dyDescent="0.2">
      <c r="A14" s="329" t="s">
        <v>80</v>
      </c>
      <c r="B14" s="330"/>
      <c r="C14" s="53">
        <f>SUM(C12:C13)</f>
        <v>900000</v>
      </c>
      <c r="D14" s="160" t="e">
        <f>SUM(D12:D13)</f>
        <v>#VALUE!</v>
      </c>
      <c r="E14" s="160" t="e">
        <f>SUM(E12:E13)</f>
        <v>#VALUE!</v>
      </c>
      <c r="F14" s="161" t="e">
        <f>SUM(F12:F13)</f>
        <v>#VALUE!</v>
      </c>
    </row>
    <row r="15" spans="1:8" ht="3" customHeight="1" x14ac:dyDescent="0.2">
      <c r="A15" s="45"/>
      <c r="B15" s="46"/>
      <c r="C15" s="47"/>
      <c r="D15" s="47"/>
      <c r="E15" s="47"/>
      <c r="F15" s="47"/>
    </row>
    <row r="16" spans="1:8" x14ac:dyDescent="0.2">
      <c r="A16" s="329" t="s">
        <v>83</v>
      </c>
      <c r="B16" s="330"/>
      <c r="C16" s="53">
        <f>C14*F6</f>
        <v>6300000</v>
      </c>
      <c r="D16" s="160" t="e">
        <f>D14*F6</f>
        <v>#VALUE!</v>
      </c>
      <c r="E16" s="160" t="e">
        <f>E14*F6</f>
        <v>#VALUE!</v>
      </c>
      <c r="F16" s="161" t="e">
        <f>F14*F6</f>
        <v>#VALUE!</v>
      </c>
    </row>
    <row r="17" spans="1:6" ht="7.5" customHeight="1" x14ac:dyDescent="0.2">
      <c r="A17" s="45"/>
      <c r="B17" s="46"/>
      <c r="C17" s="47"/>
      <c r="D17" s="47"/>
      <c r="E17" s="47"/>
      <c r="F17" s="47"/>
    </row>
    <row r="18" spans="1:6" s="13" customFormat="1" ht="10.5" customHeight="1" x14ac:dyDescent="0.2">
      <c r="A18" s="333" t="s">
        <v>37</v>
      </c>
      <c r="B18" s="334"/>
      <c r="C18" s="175">
        <f>Current!M11</f>
        <v>10000</v>
      </c>
      <c r="D18" s="175">
        <f>'Opt. I - Inv.'!M11</f>
        <v>1000</v>
      </c>
      <c r="E18" s="175">
        <f>'Opt. II - Inv.'!M11</f>
        <v>1000</v>
      </c>
      <c r="F18" s="176">
        <f>'Opt. III - Inv.'!M11</f>
        <v>1000</v>
      </c>
    </row>
    <row r="19" spans="1:6" ht="7.5" customHeight="1" x14ac:dyDescent="0.2">
      <c r="A19" s="45"/>
      <c r="B19" s="46"/>
      <c r="C19" s="47"/>
      <c r="D19" s="99"/>
      <c r="E19" s="99"/>
      <c r="F19" s="99"/>
    </row>
    <row r="20" spans="1:6" s="13" customFormat="1" ht="11.25" x14ac:dyDescent="0.2">
      <c r="A20" s="333" t="s">
        <v>40</v>
      </c>
      <c r="B20" s="334"/>
      <c r="C20" s="100">
        <f>C12/C18</f>
        <v>90</v>
      </c>
      <c r="D20" s="158">
        <f>D12/D18</f>
        <v>900</v>
      </c>
      <c r="E20" s="158">
        <f>E12/E18</f>
        <v>900</v>
      </c>
      <c r="F20" s="162">
        <f>F12/F18</f>
        <v>900</v>
      </c>
    </row>
    <row r="21" spans="1:6" s="13" customFormat="1" ht="11.25" x14ac:dyDescent="0.2">
      <c r="A21" s="337" t="s">
        <v>38</v>
      </c>
      <c r="B21" s="338"/>
      <c r="C21" s="121" t="s">
        <v>24</v>
      </c>
      <c r="D21" s="163" t="e">
        <f>D13/D18</f>
        <v>#VALUE!</v>
      </c>
      <c r="E21" s="163" t="e">
        <f>E13/E18</f>
        <v>#VALUE!</v>
      </c>
      <c r="F21" s="164" t="e">
        <f>F13/F18</f>
        <v>#VALUE!</v>
      </c>
    </row>
    <row r="22" spans="1:6" ht="11.25" x14ac:dyDescent="0.2">
      <c r="A22" s="329" t="s">
        <v>79</v>
      </c>
      <c r="B22" s="330"/>
      <c r="C22" s="53">
        <f>SUM(C20:C21)</f>
        <v>90</v>
      </c>
      <c r="D22" s="160" t="e">
        <f>SUM(D20:D21)</f>
        <v>#VALUE!</v>
      </c>
      <c r="E22" s="160" t="e">
        <f>SUM(E20:E21)</f>
        <v>#VALUE!</v>
      </c>
      <c r="F22" s="161" t="e">
        <f>SUM(F19:F21)</f>
        <v>#VALUE!</v>
      </c>
    </row>
    <row r="23" spans="1:6" ht="3" customHeight="1" x14ac:dyDescent="0.2">
      <c r="A23" s="45"/>
      <c r="B23" s="46"/>
      <c r="C23" s="47"/>
      <c r="D23" s="47"/>
      <c r="E23" s="47"/>
      <c r="F23" s="47"/>
    </row>
    <row r="24" spans="1:6" ht="11.25" x14ac:dyDescent="0.2">
      <c r="A24" s="329" t="s">
        <v>84</v>
      </c>
      <c r="B24" s="330"/>
      <c r="C24" s="53">
        <f>C22*F6</f>
        <v>630</v>
      </c>
      <c r="D24" s="160" t="e">
        <f>D22*F6</f>
        <v>#VALUE!</v>
      </c>
      <c r="E24" s="160" t="e">
        <f>E22*F6</f>
        <v>#VALUE!</v>
      </c>
      <c r="F24" s="161" t="e">
        <f>F22*F6</f>
        <v>#VALUE!</v>
      </c>
    </row>
    <row r="25" spans="1:6" ht="7.5" customHeight="1" x14ac:dyDescent="0.2">
      <c r="A25" s="45"/>
      <c r="B25" s="46"/>
      <c r="C25" s="47"/>
      <c r="D25" s="47"/>
      <c r="E25" s="47"/>
      <c r="F25" s="47"/>
    </row>
    <row r="28" spans="1:6" s="108" customFormat="1" ht="12.75" x14ac:dyDescent="0.2"/>
    <row r="29" spans="1:6" s="108" customFormat="1" ht="12.75" customHeight="1" x14ac:dyDescent="0.2"/>
    <row r="30" spans="1:6" s="108" customFormat="1" ht="12.75" x14ac:dyDescent="0.2"/>
    <row r="31" spans="1:6" s="108" customFormat="1" ht="12.75" x14ac:dyDescent="0.2"/>
  </sheetData>
  <sheetProtection selectLockedCells="1"/>
  <mergeCells count="18">
    <mergeCell ref="A24:B24"/>
    <mergeCell ref="D5:F5"/>
    <mergeCell ref="A11:B11"/>
    <mergeCell ref="A14:B14"/>
    <mergeCell ref="A22:B22"/>
    <mergeCell ref="A18:B18"/>
    <mergeCell ref="A13:B13"/>
    <mergeCell ref="A21:B21"/>
    <mergeCell ref="A20:B20"/>
    <mergeCell ref="A16:B16"/>
    <mergeCell ref="D1:F1"/>
    <mergeCell ref="A1:C1"/>
    <mergeCell ref="A8:C9"/>
    <mergeCell ref="A4:F4"/>
    <mergeCell ref="A2:F3"/>
    <mergeCell ref="F8:F9"/>
    <mergeCell ref="A6:B6"/>
    <mergeCell ref="D6:E6"/>
  </mergeCells>
  <phoneticPr fontId="1" type="noConversion"/>
  <printOptions horizontalCentered="1"/>
  <pageMargins left="0.62992125984251968" right="0.31496062992125984" top="0.98425196850393704" bottom="0.98425196850393704" header="0.51181102362204722" footer="0.51181102362204722"/>
  <pageSetup paperSize="9" orientation="landscape" verticalDpi="0" r:id="rId1"/>
  <headerFooter alignWithMargins="0">
    <oddFooter>&amp;L&amp;D&amp;CCONFIDENTIAL&amp;R&amp;P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59"/>
  <sheetViews>
    <sheetView showGridLines="0" zoomScaleNormal="100" workbookViewId="0">
      <selection activeCell="J40" sqref="J40"/>
    </sheetView>
  </sheetViews>
  <sheetFormatPr defaultRowHeight="12.75" x14ac:dyDescent="0.2"/>
  <cols>
    <col min="1" max="1" width="35.85546875" style="108" customWidth="1"/>
    <col min="2" max="2" width="2" style="108" customWidth="1"/>
    <col min="3" max="7" width="20.7109375" style="108" customWidth="1"/>
    <col min="8" max="9" width="10.7109375" style="108" customWidth="1"/>
    <col min="10" max="10" width="15.7109375" style="108" customWidth="1"/>
    <col min="11" max="11" width="11.5703125" style="108" bestFit="1" customWidth="1"/>
    <col min="12" max="12" width="9.5703125" style="108" customWidth="1"/>
    <col min="13" max="13" width="8" style="108" customWidth="1"/>
    <col min="14" max="14" width="9.28515625" style="108" customWidth="1"/>
    <col min="15" max="15" width="9.140625" style="108"/>
    <col min="16" max="16" width="17" style="108" customWidth="1"/>
    <col min="17" max="18" width="9.140625" style="108"/>
    <col min="19" max="19" width="9.5703125" style="108" customWidth="1"/>
    <col min="20" max="20" width="9.85546875" style="108" customWidth="1"/>
    <col min="21" max="16384" width="9.140625" style="108"/>
  </cols>
  <sheetData>
    <row r="1" spans="1:251" s="12" customFormat="1" ht="21" customHeight="1" x14ac:dyDescent="0.2">
      <c r="A1" s="216" t="s">
        <v>18</v>
      </c>
      <c r="B1" s="217"/>
      <c r="C1" s="217"/>
      <c r="D1" s="266" t="str">
        <f>[1]Cover!H2</f>
        <v>City and Country</v>
      </c>
      <c r="E1" s="266"/>
      <c r="F1" s="266"/>
      <c r="G1" s="266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</row>
    <row r="2" spans="1:251" s="12" customFormat="1" ht="3" customHeight="1" x14ac:dyDescent="0.2">
      <c r="A2" s="267" t="s">
        <v>92</v>
      </c>
      <c r="B2" s="267"/>
      <c r="C2" s="267"/>
      <c r="D2" s="267"/>
      <c r="E2" s="267"/>
      <c r="F2" s="267"/>
      <c r="G2" s="267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</row>
    <row r="3" spans="1:251" s="12" customFormat="1" ht="10.5" customHeight="1" x14ac:dyDescent="0.2">
      <c r="A3" s="268"/>
      <c r="B3" s="268"/>
      <c r="C3" s="268"/>
      <c r="D3" s="268"/>
      <c r="E3" s="268"/>
      <c r="F3" s="268"/>
      <c r="G3" s="26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</row>
    <row r="4" spans="1:251" s="12" customFormat="1" ht="21" customHeight="1" x14ac:dyDescent="0.2">
      <c r="A4" s="269" t="s">
        <v>93</v>
      </c>
      <c r="B4" s="270"/>
      <c r="C4" s="270"/>
      <c r="D4" s="270"/>
      <c r="E4" s="270"/>
      <c r="F4" s="270"/>
      <c r="G4" s="270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</row>
    <row r="5" spans="1:251" s="12" customFormat="1" ht="12.75" customHeight="1" x14ac:dyDescent="0.2">
      <c r="A5" s="76" t="str">
        <f>[1]Cover!A6</f>
        <v>Prepared on:</v>
      </c>
      <c r="B5" s="48"/>
      <c r="C5" s="177">
        <f>[1]Cover!B6</f>
        <v>39364</v>
      </c>
      <c r="D5" s="76" t="s">
        <v>21</v>
      </c>
      <c r="E5" s="265" t="str">
        <f>[1]Cover!E6</f>
        <v>Alessandro Sodano</v>
      </c>
      <c r="F5" s="265"/>
      <c r="G5" s="265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</row>
    <row r="6" spans="1:251" s="12" customFormat="1" x14ac:dyDescent="0.2">
      <c r="A6" s="30"/>
      <c r="B6" s="30"/>
      <c r="C6" s="67"/>
      <c r="D6" s="30"/>
      <c r="E6" s="30"/>
      <c r="F6" s="30"/>
      <c r="G6" s="30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</row>
    <row r="7" spans="1:251" s="12" customFormat="1" ht="42" customHeight="1" x14ac:dyDescent="0.2">
      <c r="A7" s="66" t="s">
        <v>44</v>
      </c>
      <c r="B7" s="60"/>
      <c r="C7" s="85" t="s">
        <v>47</v>
      </c>
      <c r="D7" s="82" t="s">
        <v>23</v>
      </c>
      <c r="E7" s="83" t="s">
        <v>94</v>
      </c>
      <c r="F7" s="83" t="s">
        <v>95</v>
      </c>
      <c r="G7" s="84" t="s">
        <v>96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</row>
    <row r="8" spans="1:251" s="57" customFormat="1" ht="10.15" customHeight="1" x14ac:dyDescent="0.2">
      <c r="A8" s="58"/>
      <c r="B8" s="59"/>
      <c r="C8" s="68"/>
      <c r="D8" s="81"/>
      <c r="E8" s="60"/>
      <c r="F8" s="60"/>
      <c r="G8" s="60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</row>
    <row r="9" spans="1:251" s="12" customFormat="1" ht="20.100000000000001" customHeight="1" x14ac:dyDescent="0.2">
      <c r="A9" s="70" t="s">
        <v>48</v>
      </c>
      <c r="B9" s="61"/>
      <c r="C9" s="69"/>
      <c r="D9" s="73"/>
      <c r="E9" s="74"/>
      <c r="F9" s="74"/>
      <c r="G9" s="74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</row>
    <row r="10" spans="1:251" s="12" customFormat="1" ht="42" customHeight="1" x14ac:dyDescent="0.2">
      <c r="A10" s="75" t="s">
        <v>49</v>
      </c>
      <c r="B10" s="62"/>
      <c r="C10" s="94" t="s">
        <v>90</v>
      </c>
      <c r="D10" s="95" t="s">
        <v>90</v>
      </c>
      <c r="E10" s="96" t="s">
        <v>90</v>
      </c>
      <c r="F10" s="96" t="s">
        <v>90</v>
      </c>
      <c r="G10" s="97" t="s">
        <v>90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</row>
    <row r="11" spans="1:251" s="12" customFormat="1" ht="20.100000000000001" customHeight="1" x14ac:dyDescent="0.2">
      <c r="A11" s="72" t="s">
        <v>41</v>
      </c>
      <c r="B11" s="63"/>
      <c r="C11" s="90"/>
      <c r="D11" s="78"/>
      <c r="E11" s="77"/>
      <c r="F11" s="77"/>
      <c r="G11" s="77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</row>
    <row r="12" spans="1:251" s="12" customFormat="1" ht="42" customHeight="1" x14ac:dyDescent="0.2">
      <c r="A12" s="75" t="s">
        <v>50</v>
      </c>
      <c r="B12" s="62"/>
      <c r="C12" s="94" t="s">
        <v>90</v>
      </c>
      <c r="D12" s="95" t="s">
        <v>90</v>
      </c>
      <c r="E12" s="96" t="s">
        <v>90</v>
      </c>
      <c r="F12" s="96" t="s">
        <v>90</v>
      </c>
      <c r="G12" s="97" t="s">
        <v>90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</row>
    <row r="13" spans="1:251" s="12" customFormat="1" ht="20.100000000000001" customHeight="1" x14ac:dyDescent="0.2">
      <c r="A13" s="72" t="s">
        <v>42</v>
      </c>
      <c r="B13" s="63"/>
      <c r="C13" s="90"/>
      <c r="D13" s="78"/>
      <c r="E13" s="77"/>
      <c r="F13" s="77"/>
      <c r="G13" s="7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</row>
    <row r="14" spans="1:251" s="12" customFormat="1" ht="42" customHeight="1" x14ac:dyDescent="0.2">
      <c r="A14" s="75" t="s">
        <v>51</v>
      </c>
      <c r="B14" s="62"/>
      <c r="C14" s="94" t="s">
        <v>90</v>
      </c>
      <c r="D14" s="95" t="s">
        <v>90</v>
      </c>
      <c r="E14" s="96" t="s">
        <v>90</v>
      </c>
      <c r="F14" s="96" t="s">
        <v>90</v>
      </c>
      <c r="G14" s="97" t="s">
        <v>90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</row>
    <row r="15" spans="1:251" s="12" customFormat="1" ht="20.100000000000001" customHeight="1" x14ac:dyDescent="0.2">
      <c r="A15" s="70" t="s">
        <v>45</v>
      </c>
      <c r="B15" s="63"/>
      <c r="C15" s="90"/>
      <c r="D15" s="78"/>
      <c r="E15" s="77"/>
      <c r="F15" s="77"/>
      <c r="G15" s="7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</row>
    <row r="16" spans="1:251" s="12" customFormat="1" ht="42" customHeight="1" x14ac:dyDescent="0.2">
      <c r="A16" s="71" t="s">
        <v>66</v>
      </c>
      <c r="B16" s="62"/>
      <c r="C16" s="94" t="s">
        <v>90</v>
      </c>
      <c r="D16" s="95" t="s">
        <v>90</v>
      </c>
      <c r="E16" s="96" t="s">
        <v>90</v>
      </c>
      <c r="F16" s="96" t="s">
        <v>90</v>
      </c>
      <c r="G16" s="97" t="s">
        <v>90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</row>
    <row r="17" spans="1:251" s="12" customFormat="1" ht="20.100000000000001" customHeight="1" x14ac:dyDescent="0.2">
      <c r="A17" s="70" t="s">
        <v>46</v>
      </c>
      <c r="B17" s="63"/>
      <c r="C17" s="90"/>
      <c r="D17" s="78"/>
      <c r="E17" s="77"/>
      <c r="F17" s="77"/>
      <c r="G17" s="7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</row>
    <row r="18" spans="1:251" s="12" customFormat="1" ht="42" customHeight="1" x14ac:dyDescent="0.2">
      <c r="A18" s="71" t="s">
        <v>67</v>
      </c>
      <c r="B18" s="62"/>
      <c r="C18" s="94" t="s">
        <v>90</v>
      </c>
      <c r="D18" s="95" t="s">
        <v>90</v>
      </c>
      <c r="E18" s="96" t="s">
        <v>90</v>
      </c>
      <c r="F18" s="96" t="s">
        <v>90</v>
      </c>
      <c r="G18" s="97" t="s">
        <v>90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</row>
    <row r="19" spans="1:251" s="12" customFormat="1" ht="10.15" customHeight="1" x14ac:dyDescent="0.2">
      <c r="A19" s="55"/>
      <c r="B19" s="54"/>
      <c r="C19" s="54"/>
      <c r="D19" s="80"/>
      <c r="E19" s="69"/>
      <c r="F19" s="69"/>
      <c r="G19" s="69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</row>
    <row r="20" spans="1:251" s="12" customFormat="1" ht="42" customHeight="1" x14ac:dyDescent="0.2">
      <c r="A20" s="65" t="s">
        <v>52</v>
      </c>
      <c r="B20" s="56"/>
      <c r="C20" s="86">
        <f>SUM(C10:C19)</f>
        <v>0</v>
      </c>
      <c r="D20" s="87">
        <f>SUM(D10:D19)</f>
        <v>0</v>
      </c>
      <c r="E20" s="88">
        <f>SUM(E10:E19)</f>
        <v>0</v>
      </c>
      <c r="F20" s="88">
        <f>SUM(F10:F19)</f>
        <v>0</v>
      </c>
      <c r="G20" s="89">
        <f>SUM(G10:G19)</f>
        <v>0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</row>
    <row r="21" spans="1:251" s="12" customFormat="1" ht="10.15" customHeight="1" x14ac:dyDescent="0.2">
      <c r="A21" s="45"/>
      <c r="B21" s="46"/>
      <c r="C21" s="79"/>
      <c r="D21" s="64"/>
      <c r="E21" s="64"/>
      <c r="F21" s="64"/>
      <c r="G21" s="64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</row>
    <row r="22" spans="1:251" ht="10.15" customHeight="1" x14ac:dyDescent="0.2"/>
    <row r="23" spans="1:251" ht="10.15" customHeight="1" x14ac:dyDescent="0.2"/>
    <row r="24" spans="1:251" x14ac:dyDescent="0.2">
      <c r="A24" s="107"/>
      <c r="B24" s="107"/>
      <c r="C24" s="107"/>
      <c r="D24" s="107"/>
      <c r="E24" s="107"/>
      <c r="F24" s="107"/>
      <c r="G24" s="107"/>
    </row>
    <row r="25" spans="1:251" x14ac:dyDescent="0.2">
      <c r="A25" s="198" t="s">
        <v>97</v>
      </c>
      <c r="B25" s="199"/>
      <c r="C25" s="251" t="s">
        <v>98</v>
      </c>
      <c r="D25" s="251"/>
      <c r="E25" s="251"/>
      <c r="F25" s="251"/>
      <c r="G25" s="251"/>
    </row>
    <row r="26" spans="1:251" ht="26.25" x14ac:dyDescent="0.2">
      <c r="A26" s="259" t="s">
        <v>124</v>
      </c>
      <c r="B26" s="260"/>
      <c r="C26" s="261"/>
      <c r="D26" s="201"/>
      <c r="E26" s="201"/>
      <c r="F26" s="201"/>
      <c r="G26" s="201"/>
    </row>
    <row r="27" spans="1:251" ht="26.25" x14ac:dyDescent="0.2">
      <c r="A27" s="259" t="s">
        <v>125</v>
      </c>
      <c r="B27" s="260"/>
      <c r="C27" s="261"/>
      <c r="D27" s="202"/>
      <c r="E27" s="202"/>
      <c r="F27" s="202"/>
      <c r="G27" s="202"/>
    </row>
    <row r="28" spans="1:251" ht="26.25" x14ac:dyDescent="0.2">
      <c r="A28" s="259" t="s">
        <v>126</v>
      </c>
      <c r="B28" s="260"/>
      <c r="C28" s="261"/>
      <c r="D28" s="202"/>
      <c r="E28" s="202"/>
      <c r="F28" s="202"/>
      <c r="G28" s="202"/>
    </row>
    <row r="29" spans="1:251" ht="26.25" x14ac:dyDescent="0.2">
      <c r="A29" s="262" t="s">
        <v>127</v>
      </c>
      <c r="B29" s="263"/>
      <c r="C29" s="264"/>
      <c r="D29" s="202"/>
      <c r="E29" s="202"/>
      <c r="F29" s="202"/>
      <c r="G29" s="202"/>
    </row>
    <row r="30" spans="1:251" x14ac:dyDescent="0.2">
      <c r="A30" s="198" t="s">
        <v>99</v>
      </c>
      <c r="B30" s="199"/>
      <c r="C30" s="251" t="s">
        <v>98</v>
      </c>
      <c r="D30" s="251"/>
      <c r="E30" s="251"/>
      <c r="F30" s="251"/>
      <c r="G30" s="251"/>
    </row>
    <row r="31" spans="1:251" ht="26.25" x14ac:dyDescent="0.2">
      <c r="A31" s="253" t="s">
        <v>100</v>
      </c>
      <c r="B31" s="254"/>
      <c r="C31" s="255"/>
      <c r="D31" s="203"/>
      <c r="E31" s="203"/>
      <c r="F31" s="203"/>
      <c r="G31" s="203"/>
    </row>
    <row r="32" spans="1:251" ht="26.25" x14ac:dyDescent="0.2">
      <c r="A32" s="253" t="s">
        <v>101</v>
      </c>
      <c r="B32" s="254"/>
      <c r="C32" s="255"/>
      <c r="D32" s="202"/>
      <c r="E32" s="202"/>
      <c r="F32" s="202"/>
      <c r="G32" s="202"/>
    </row>
    <row r="33" spans="1:7" ht="36" customHeight="1" x14ac:dyDescent="0.2">
      <c r="A33" s="256" t="s">
        <v>102</v>
      </c>
      <c r="B33" s="257"/>
      <c r="C33" s="258"/>
      <c r="D33" s="202"/>
      <c r="E33" s="202"/>
      <c r="F33" s="202"/>
      <c r="G33" s="202"/>
    </row>
    <row r="34" spans="1:7" x14ac:dyDescent="0.2">
      <c r="A34" s="204" t="s">
        <v>103</v>
      </c>
      <c r="B34" s="200"/>
      <c r="C34" s="251" t="s">
        <v>98</v>
      </c>
      <c r="D34" s="251"/>
      <c r="E34" s="251"/>
      <c r="F34" s="251"/>
      <c r="G34" s="251"/>
    </row>
    <row r="35" spans="1:7" ht="26.25" x14ac:dyDescent="0.2">
      <c r="A35" s="259" t="s">
        <v>104</v>
      </c>
      <c r="B35" s="260"/>
      <c r="C35" s="261"/>
      <c r="D35" s="203"/>
      <c r="E35" s="203"/>
      <c r="F35" s="203"/>
      <c r="G35" s="203"/>
    </row>
    <row r="36" spans="1:7" ht="26.25" x14ac:dyDescent="0.2">
      <c r="A36" s="259" t="s">
        <v>105</v>
      </c>
      <c r="B36" s="260"/>
      <c r="C36" s="261"/>
      <c r="D36" s="202"/>
      <c r="E36" s="202"/>
      <c r="F36" s="202"/>
      <c r="G36" s="202"/>
    </row>
    <row r="37" spans="1:7" ht="26.25" x14ac:dyDescent="0.2">
      <c r="A37" s="262" t="s">
        <v>106</v>
      </c>
      <c r="B37" s="263"/>
      <c r="C37" s="264"/>
      <c r="D37" s="202"/>
      <c r="E37" s="202"/>
      <c r="F37" s="202"/>
      <c r="G37" s="202"/>
    </row>
    <row r="38" spans="1:7" ht="22.5" x14ac:dyDescent="0.2">
      <c r="A38" s="210" t="s">
        <v>120</v>
      </c>
      <c r="B38" s="205"/>
      <c r="C38" s="251" t="s">
        <v>98</v>
      </c>
      <c r="D38" s="251"/>
      <c r="E38" s="251"/>
      <c r="F38" s="251"/>
      <c r="G38" s="251"/>
    </row>
    <row r="39" spans="1:7" ht="26.25" x14ac:dyDescent="0.2">
      <c r="A39" s="259" t="s">
        <v>107</v>
      </c>
      <c r="B39" s="260"/>
      <c r="C39" s="261"/>
      <c r="D39" s="203"/>
      <c r="E39" s="203"/>
      <c r="F39" s="203"/>
      <c r="G39" s="203"/>
    </row>
    <row r="40" spans="1:7" ht="26.25" x14ac:dyDescent="0.2">
      <c r="A40" s="259" t="s">
        <v>108</v>
      </c>
      <c r="B40" s="260"/>
      <c r="C40" s="261"/>
      <c r="D40" s="202"/>
      <c r="E40" s="202"/>
      <c r="F40" s="202"/>
      <c r="G40" s="202"/>
    </row>
    <row r="41" spans="1:7" ht="26.25" x14ac:dyDescent="0.2">
      <c r="A41" s="262" t="s">
        <v>106</v>
      </c>
      <c r="B41" s="263"/>
      <c r="C41" s="264"/>
      <c r="D41" s="202"/>
      <c r="E41" s="202"/>
      <c r="F41" s="202"/>
      <c r="G41" s="202"/>
    </row>
    <row r="42" spans="1:7" ht="22.5" x14ac:dyDescent="0.2">
      <c r="A42" s="210" t="s">
        <v>119</v>
      </c>
      <c r="B42" s="206"/>
      <c r="C42" s="251" t="s">
        <v>98</v>
      </c>
      <c r="D42" s="251"/>
      <c r="E42" s="251"/>
      <c r="F42" s="251"/>
      <c r="G42" s="251"/>
    </row>
    <row r="43" spans="1:7" ht="26.25" x14ac:dyDescent="0.2">
      <c r="A43" s="259" t="s">
        <v>109</v>
      </c>
      <c r="B43" s="260"/>
      <c r="C43" s="261"/>
      <c r="D43" s="203"/>
      <c r="E43" s="203"/>
      <c r="F43" s="203"/>
      <c r="G43" s="203"/>
    </row>
    <row r="44" spans="1:7" ht="26.25" x14ac:dyDescent="0.2">
      <c r="A44" s="259" t="s">
        <v>110</v>
      </c>
      <c r="B44" s="260"/>
      <c r="C44" s="261"/>
      <c r="D44" s="202"/>
      <c r="E44" s="202"/>
      <c r="F44" s="202"/>
      <c r="G44" s="202"/>
    </row>
    <row r="45" spans="1:7" ht="26.25" x14ac:dyDescent="0.2">
      <c r="A45" s="259" t="s">
        <v>106</v>
      </c>
      <c r="B45" s="260"/>
      <c r="C45" s="261"/>
      <c r="D45" s="202"/>
      <c r="E45" s="202"/>
      <c r="F45" s="202"/>
      <c r="G45" s="202"/>
    </row>
    <row r="46" spans="1:7" ht="26.25" x14ac:dyDescent="0.2">
      <c r="A46" s="262" t="s">
        <v>123</v>
      </c>
      <c r="B46" s="263"/>
      <c r="C46" s="264"/>
      <c r="D46" s="202"/>
      <c r="E46" s="202"/>
      <c r="F46" s="202"/>
      <c r="G46" s="202"/>
    </row>
    <row r="47" spans="1:7" x14ac:dyDescent="0.2">
      <c r="A47" s="208" t="s">
        <v>121</v>
      </c>
      <c r="B47" s="206"/>
      <c r="C47" s="251" t="s">
        <v>98</v>
      </c>
      <c r="D47" s="251"/>
      <c r="E47" s="251"/>
      <c r="F47" s="251"/>
      <c r="G47" s="251"/>
    </row>
    <row r="48" spans="1:7" ht="26.25" x14ac:dyDescent="0.2">
      <c r="A48" s="259" t="s">
        <v>111</v>
      </c>
      <c r="B48" s="260"/>
      <c r="C48" s="261"/>
      <c r="D48" s="203"/>
      <c r="E48" s="203"/>
      <c r="F48" s="203"/>
      <c r="G48" s="203"/>
    </row>
    <row r="49" spans="1:7" ht="26.25" x14ac:dyDescent="0.2">
      <c r="A49" s="259" t="s">
        <v>112</v>
      </c>
      <c r="B49" s="260"/>
      <c r="C49" s="261"/>
      <c r="D49" s="202"/>
      <c r="E49" s="202"/>
      <c r="F49" s="202"/>
      <c r="G49" s="202"/>
    </row>
    <row r="50" spans="1:7" ht="26.25" x14ac:dyDescent="0.2">
      <c r="A50" s="262" t="s">
        <v>113</v>
      </c>
      <c r="B50" s="263"/>
      <c r="C50" s="264"/>
      <c r="D50" s="202"/>
      <c r="E50" s="202"/>
      <c r="F50" s="202"/>
      <c r="G50" s="202"/>
    </row>
    <row r="51" spans="1:7" x14ac:dyDescent="0.2">
      <c r="A51" s="204" t="s">
        <v>114</v>
      </c>
      <c r="B51" s="207"/>
      <c r="C51" s="251" t="s">
        <v>98</v>
      </c>
      <c r="D51" s="252"/>
      <c r="E51" s="252"/>
      <c r="F51" s="252"/>
      <c r="G51" s="252"/>
    </row>
    <row r="52" spans="1:7" ht="26.25" x14ac:dyDescent="0.2">
      <c r="A52" s="259" t="s">
        <v>116</v>
      </c>
      <c r="B52" s="260"/>
      <c r="C52" s="261"/>
      <c r="D52" s="201"/>
      <c r="E52" s="201"/>
      <c r="F52" s="201"/>
      <c r="G52" s="201"/>
    </row>
    <row r="53" spans="1:7" ht="26.25" x14ac:dyDescent="0.2">
      <c r="A53" s="259" t="s">
        <v>117</v>
      </c>
      <c r="B53" s="260"/>
      <c r="C53" s="261"/>
      <c r="D53" s="209"/>
      <c r="E53" s="209"/>
      <c r="F53" s="209"/>
      <c r="G53" s="209"/>
    </row>
    <row r="54" spans="1:7" ht="26.25" x14ac:dyDescent="0.2">
      <c r="A54" s="262" t="s">
        <v>113</v>
      </c>
      <c r="B54" s="263"/>
      <c r="C54" s="264"/>
      <c r="D54" s="203"/>
      <c r="E54" s="203"/>
      <c r="F54" s="203"/>
      <c r="G54" s="203"/>
    </row>
    <row r="55" spans="1:7" ht="22.5" customHeight="1" x14ac:dyDescent="0.2">
      <c r="A55" s="208" t="s">
        <v>122</v>
      </c>
      <c r="B55" s="207"/>
      <c r="C55" s="252" t="s">
        <v>115</v>
      </c>
      <c r="D55" s="252"/>
      <c r="E55" s="252"/>
      <c r="F55" s="252"/>
      <c r="G55" s="252"/>
    </row>
    <row r="56" spans="1:7" ht="26.25" x14ac:dyDescent="0.2">
      <c r="A56" s="259" t="s">
        <v>118</v>
      </c>
      <c r="B56" s="260"/>
      <c r="C56" s="261"/>
      <c r="D56" s="201"/>
      <c r="E56" s="201"/>
      <c r="F56" s="201"/>
      <c r="G56" s="201"/>
    </row>
    <row r="57" spans="1:7" ht="26.25" x14ac:dyDescent="0.2">
      <c r="A57" s="262" t="s">
        <v>113</v>
      </c>
      <c r="B57" s="263"/>
      <c r="C57" s="264"/>
      <c r="D57" s="202"/>
      <c r="E57" s="202"/>
      <c r="F57" s="202"/>
      <c r="G57" s="202"/>
    </row>
    <row r="58" spans="1:7" ht="54.75" customHeight="1" x14ac:dyDescent="0.2">
      <c r="A58" s="247" t="s">
        <v>128</v>
      </c>
      <c r="B58" s="248"/>
      <c r="C58" s="248"/>
      <c r="D58" s="248"/>
      <c r="E58" s="248"/>
      <c r="F58" s="248"/>
      <c r="G58" s="248"/>
    </row>
    <row r="59" spans="1:7" ht="57" customHeight="1" x14ac:dyDescent="0.2">
      <c r="A59" s="249" t="s">
        <v>129</v>
      </c>
      <c r="B59" s="250"/>
      <c r="C59" s="250"/>
      <c r="D59" s="250"/>
      <c r="E59" s="250"/>
      <c r="F59" s="250"/>
      <c r="G59" s="250"/>
    </row>
  </sheetData>
  <sheetProtection selectLockedCells="1"/>
  <mergeCells count="40">
    <mergeCell ref="A54:C54"/>
    <mergeCell ref="A56:C56"/>
    <mergeCell ref="A57:C57"/>
    <mergeCell ref="A46:C46"/>
    <mergeCell ref="A48:C48"/>
    <mergeCell ref="A49:C49"/>
    <mergeCell ref="A50:C50"/>
    <mergeCell ref="A52:C52"/>
    <mergeCell ref="C55:G55"/>
    <mergeCell ref="A41:C41"/>
    <mergeCell ref="A43:C43"/>
    <mergeCell ref="A44:C44"/>
    <mergeCell ref="A45:C45"/>
    <mergeCell ref="A53:C53"/>
    <mergeCell ref="C25:G25"/>
    <mergeCell ref="A26:C26"/>
    <mergeCell ref="A27:C27"/>
    <mergeCell ref="A28:C28"/>
    <mergeCell ref="A29:C29"/>
    <mergeCell ref="E5:G5"/>
    <mergeCell ref="A1:C1"/>
    <mergeCell ref="D1:G1"/>
    <mergeCell ref="A2:G3"/>
    <mergeCell ref="A4:G4"/>
    <mergeCell ref="A58:G58"/>
    <mergeCell ref="A59:G59"/>
    <mergeCell ref="C30:G30"/>
    <mergeCell ref="C34:G34"/>
    <mergeCell ref="C38:G38"/>
    <mergeCell ref="C42:G42"/>
    <mergeCell ref="C47:G47"/>
    <mergeCell ref="C51:G51"/>
    <mergeCell ref="A31:C31"/>
    <mergeCell ref="A32:C32"/>
    <mergeCell ref="A33:C33"/>
    <mergeCell ref="A35:C35"/>
    <mergeCell ref="A36:C36"/>
    <mergeCell ref="A37:C37"/>
    <mergeCell ref="A39:C39"/>
    <mergeCell ref="A40:C40"/>
  </mergeCells>
  <phoneticPr fontId="1" type="noConversion"/>
  <printOptions horizontalCentered="1"/>
  <pageMargins left="0.15748031496062992" right="0.15748031496062992" top="0.76" bottom="0.6" header="0.51181102362204722" footer="0.51181102362204722"/>
  <pageSetup paperSize="9" orientation="landscape" r:id="rId1"/>
  <headerFooter alignWithMargins="0">
    <oddFooter>&amp;L&amp;D&amp;CCONFIDENTIAL&amp;R&amp;P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showGridLines="0" zoomScale="79" workbookViewId="0">
      <selection activeCell="O33" sqref="O33"/>
    </sheetView>
  </sheetViews>
  <sheetFormatPr defaultRowHeight="12.75" x14ac:dyDescent="0.2"/>
  <cols>
    <col min="1" max="1" width="24.7109375" style="3" customWidth="1"/>
    <col min="2" max="2" width="8" style="4" customWidth="1"/>
    <col min="3" max="3" width="12.7109375" style="3" customWidth="1"/>
    <col min="4" max="4" width="12.7109375" style="5" customWidth="1"/>
    <col min="5" max="6" width="12.7109375" style="1" customWidth="1"/>
    <col min="7" max="7" width="12.7109375" style="3" customWidth="1"/>
    <col min="8" max="8" width="12.7109375" style="5" customWidth="1"/>
    <col min="9" max="9" width="12.7109375" style="1" customWidth="1"/>
    <col min="10" max="10" width="12.7109375" style="3" customWidth="1"/>
    <col min="11" max="11" width="12.7109375" style="5" customWidth="1"/>
    <col min="12" max="12" width="12.7109375" style="1" customWidth="1"/>
    <col min="13" max="13" width="17.7109375" style="2" customWidth="1"/>
    <col min="14" max="16384" width="9.140625" style="108"/>
  </cols>
  <sheetData>
    <row r="1" spans="1:13" ht="21" customHeight="1" x14ac:dyDescent="0.2">
      <c r="A1" s="216" t="s">
        <v>18</v>
      </c>
      <c r="B1" s="217"/>
      <c r="C1" s="217"/>
      <c r="D1" s="217"/>
      <c r="E1" s="217"/>
      <c r="F1" s="217"/>
      <c r="G1" s="217"/>
      <c r="H1" s="217"/>
      <c r="I1" s="282" t="str">
        <f>Cover!H2</f>
        <v>City and Country</v>
      </c>
      <c r="J1" s="266"/>
      <c r="K1" s="266"/>
      <c r="L1" s="266"/>
      <c r="M1" s="266"/>
    </row>
    <row r="2" spans="1:13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">
      <c r="A3" s="31" t="s">
        <v>19</v>
      </c>
      <c r="B3" s="30"/>
      <c r="C3" s="30"/>
      <c r="D3" s="32"/>
      <c r="E3" s="33"/>
      <c r="F3" s="33"/>
      <c r="G3" s="30"/>
      <c r="H3" s="32"/>
      <c r="I3" s="33"/>
      <c r="J3" s="30"/>
      <c r="K3" s="32"/>
      <c r="L3" s="33"/>
      <c r="M3" s="30"/>
    </row>
    <row r="4" spans="1:13" s="184" customFormat="1" ht="21" customHeight="1" x14ac:dyDescent="0.2">
      <c r="A4" s="286" t="s">
        <v>56</v>
      </c>
      <c r="B4" s="287"/>
      <c r="C4" s="287"/>
      <c r="D4" s="287"/>
      <c r="E4" s="287"/>
      <c r="F4" s="287"/>
      <c r="G4" s="287"/>
      <c r="H4" s="287"/>
      <c r="I4" s="287"/>
      <c r="J4" s="287"/>
      <c r="K4" s="285" t="s">
        <v>23</v>
      </c>
      <c r="L4" s="285"/>
      <c r="M4" s="285"/>
    </row>
    <row r="5" spans="1:13" x14ac:dyDescent="0.2">
      <c r="A5" s="18" t="s">
        <v>20</v>
      </c>
      <c r="B5" s="281">
        <f>Cover!B6</f>
        <v>0</v>
      </c>
      <c r="C5" s="281"/>
      <c r="D5" s="29"/>
      <c r="E5" s="18" t="s">
        <v>21</v>
      </c>
      <c r="F5" s="268">
        <f>Cover!E6</f>
        <v>0</v>
      </c>
      <c r="G5" s="268"/>
      <c r="H5" s="268"/>
      <c r="I5" s="268"/>
      <c r="J5" s="268"/>
      <c r="K5" s="268"/>
      <c r="L5" s="268"/>
      <c r="M5" s="268"/>
    </row>
    <row r="6" spans="1:13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 ht="31.5" customHeight="1" x14ac:dyDescent="0.2">
      <c r="A7" s="290" t="s">
        <v>17</v>
      </c>
      <c r="B7" s="291"/>
      <c r="C7" s="26" t="str">
        <f>Cover!$D$15</f>
        <v>UNDP</v>
      </c>
      <c r="D7" s="26" t="str">
        <f>Cover!$D$16</f>
        <v>UNFPA</v>
      </c>
      <c r="E7" s="26" t="str">
        <f>Cover!$D$17</f>
        <v>UNICEF</v>
      </c>
      <c r="F7" s="26" t="str">
        <f>Cover!$D$18</f>
        <v>WFP</v>
      </c>
      <c r="G7" s="26" t="str">
        <f>Cover!$D$19</f>
        <v>Other 1</v>
      </c>
      <c r="H7" s="26" t="str">
        <f>Cover!$D$20</f>
        <v>Other 2</v>
      </c>
      <c r="I7" s="26" t="str">
        <f>Cover!$D$21</f>
        <v>Other 3</v>
      </c>
      <c r="J7" s="26" t="str">
        <f>Cover!$D$22</f>
        <v>Other 4</v>
      </c>
      <c r="K7" s="26" t="str">
        <f>Cover!$D$23</f>
        <v>Other 5</v>
      </c>
      <c r="L7" s="26" t="str">
        <f>Cover!$D$24</f>
        <v>Other 6</v>
      </c>
      <c r="M7" s="118" t="s">
        <v>15</v>
      </c>
    </row>
    <row r="8" spans="1:13" x14ac:dyDescent="0.2">
      <c r="A8" s="3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">
      <c r="A9" s="273" t="s">
        <v>0</v>
      </c>
      <c r="B9" s="14" t="s">
        <v>32</v>
      </c>
      <c r="C9" s="91">
        <v>10</v>
      </c>
      <c r="D9" s="91">
        <v>10</v>
      </c>
      <c r="E9" s="91">
        <v>10</v>
      </c>
      <c r="F9" s="91">
        <v>10</v>
      </c>
      <c r="G9" s="91">
        <v>10</v>
      </c>
      <c r="H9" s="91">
        <v>10</v>
      </c>
      <c r="I9" s="91">
        <v>10</v>
      </c>
      <c r="J9" s="91">
        <v>10</v>
      </c>
      <c r="K9" s="91">
        <v>10</v>
      </c>
      <c r="L9" s="91">
        <v>10</v>
      </c>
      <c r="M9" s="9">
        <f>SUM(C9:L9)</f>
        <v>100</v>
      </c>
    </row>
    <row r="10" spans="1:13" x14ac:dyDescent="0.2">
      <c r="A10" s="274"/>
      <c r="B10" s="15" t="s">
        <v>2</v>
      </c>
      <c r="C10" s="16">
        <f t="shared" ref="C10:M10" si="0">C9/$M$9</f>
        <v>0.1</v>
      </c>
      <c r="D10" s="16">
        <f t="shared" si="0"/>
        <v>0.1</v>
      </c>
      <c r="E10" s="16">
        <f t="shared" si="0"/>
        <v>0.1</v>
      </c>
      <c r="F10" s="16">
        <f t="shared" si="0"/>
        <v>0.1</v>
      </c>
      <c r="G10" s="16">
        <f t="shared" si="0"/>
        <v>0.1</v>
      </c>
      <c r="H10" s="16">
        <f t="shared" si="0"/>
        <v>0.1</v>
      </c>
      <c r="I10" s="16">
        <f t="shared" si="0"/>
        <v>0.1</v>
      </c>
      <c r="J10" s="16">
        <f t="shared" si="0"/>
        <v>0.1</v>
      </c>
      <c r="K10" s="16">
        <f t="shared" si="0"/>
        <v>0.1</v>
      </c>
      <c r="L10" s="16">
        <f t="shared" si="0"/>
        <v>0.1</v>
      </c>
      <c r="M10" s="8">
        <f t="shared" si="0"/>
        <v>1</v>
      </c>
    </row>
    <row r="11" spans="1:13" s="186" customFormat="1" x14ac:dyDescent="0.2">
      <c r="A11" s="273" t="s">
        <v>14</v>
      </c>
      <c r="B11" s="169" t="s">
        <v>31</v>
      </c>
      <c r="C11" s="168">
        <v>1000</v>
      </c>
      <c r="D11" s="168">
        <v>1000</v>
      </c>
      <c r="E11" s="168">
        <v>1000</v>
      </c>
      <c r="F11" s="168">
        <v>1000</v>
      </c>
      <c r="G11" s="168">
        <v>1000</v>
      </c>
      <c r="H11" s="168">
        <v>1000</v>
      </c>
      <c r="I11" s="168">
        <v>1000</v>
      </c>
      <c r="J11" s="168">
        <v>1000</v>
      </c>
      <c r="K11" s="168">
        <v>1000</v>
      </c>
      <c r="L11" s="168">
        <v>1000</v>
      </c>
      <c r="M11" s="165">
        <f>SUM(C11:L11)</f>
        <v>10000</v>
      </c>
    </row>
    <row r="12" spans="1:13" x14ac:dyDescent="0.2">
      <c r="A12" s="274"/>
      <c r="B12" s="15" t="s">
        <v>2</v>
      </c>
      <c r="C12" s="16">
        <f t="shared" ref="C12:L12" si="1">C11/$M$11</f>
        <v>0.1</v>
      </c>
      <c r="D12" s="16">
        <f t="shared" si="1"/>
        <v>0.1</v>
      </c>
      <c r="E12" s="16">
        <f t="shared" si="1"/>
        <v>0.1</v>
      </c>
      <c r="F12" s="16">
        <f t="shared" si="1"/>
        <v>0.1</v>
      </c>
      <c r="G12" s="16">
        <f t="shared" si="1"/>
        <v>0.1</v>
      </c>
      <c r="H12" s="16">
        <f t="shared" si="1"/>
        <v>0.1</v>
      </c>
      <c r="I12" s="16">
        <f t="shared" si="1"/>
        <v>0.1</v>
      </c>
      <c r="J12" s="16">
        <f t="shared" si="1"/>
        <v>0.1</v>
      </c>
      <c r="K12" s="16">
        <f t="shared" si="1"/>
        <v>0.1</v>
      </c>
      <c r="L12" s="16">
        <f t="shared" si="1"/>
        <v>0.1</v>
      </c>
      <c r="M12" s="8">
        <f>SUM(C12:L12)</f>
        <v>0.99999999999999989</v>
      </c>
    </row>
    <row r="13" spans="1:13" x14ac:dyDescent="0.2">
      <c r="A13" s="34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31.5" customHeight="1" x14ac:dyDescent="0.2">
      <c r="A14" s="288" t="s">
        <v>1</v>
      </c>
      <c r="B14" s="289"/>
      <c r="C14" s="26" t="str">
        <f>Cover!$D$15</f>
        <v>UNDP</v>
      </c>
      <c r="D14" s="26" t="str">
        <f>Cover!$D$16</f>
        <v>UNFPA</v>
      </c>
      <c r="E14" s="26" t="str">
        <f>Cover!$D$17</f>
        <v>UNICEF</v>
      </c>
      <c r="F14" s="26" t="str">
        <f>Cover!$D$18</f>
        <v>WFP</v>
      </c>
      <c r="G14" s="26" t="str">
        <f>Cover!$D$19</f>
        <v>Other 1</v>
      </c>
      <c r="H14" s="26" t="str">
        <f>Cover!$D$20</f>
        <v>Other 2</v>
      </c>
      <c r="I14" s="26" t="str">
        <f>Cover!$D$21</f>
        <v>Other 3</v>
      </c>
      <c r="J14" s="26" t="str">
        <f>Cover!$D$22</f>
        <v>Other 4</v>
      </c>
      <c r="K14" s="26" t="str">
        <f>Cover!$D$23</f>
        <v>Other 5</v>
      </c>
      <c r="L14" s="26" t="str">
        <f>Cover!$D$24</f>
        <v>Other 6</v>
      </c>
      <c r="M14" s="118" t="s">
        <v>16</v>
      </c>
    </row>
    <row r="15" spans="1:13" x14ac:dyDescent="0.2">
      <c r="A15" s="34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2.6" customHeight="1" x14ac:dyDescent="0.2">
      <c r="A16" s="283" t="s">
        <v>3</v>
      </c>
      <c r="B16" s="284"/>
      <c r="C16" s="134">
        <v>10000</v>
      </c>
      <c r="D16" s="135">
        <v>10000</v>
      </c>
      <c r="E16" s="135">
        <v>10000</v>
      </c>
      <c r="F16" s="135">
        <v>10000</v>
      </c>
      <c r="G16" s="135">
        <v>10000</v>
      </c>
      <c r="H16" s="135">
        <v>10000</v>
      </c>
      <c r="I16" s="135">
        <v>10000</v>
      </c>
      <c r="J16" s="135">
        <v>10000</v>
      </c>
      <c r="K16" s="135">
        <v>10000</v>
      </c>
      <c r="L16" s="136">
        <v>10000</v>
      </c>
      <c r="M16" s="172">
        <f t="shared" ref="M16:M24" si="2">SUM(C16:L16)</f>
        <v>100000</v>
      </c>
    </row>
    <row r="17" spans="1:13" ht="12.6" customHeight="1" x14ac:dyDescent="0.2">
      <c r="A17" s="275" t="s">
        <v>5</v>
      </c>
      <c r="B17" s="276"/>
      <c r="C17" s="137">
        <v>10000</v>
      </c>
      <c r="D17" s="138">
        <v>10000</v>
      </c>
      <c r="E17" s="138">
        <v>10000</v>
      </c>
      <c r="F17" s="138">
        <v>10000</v>
      </c>
      <c r="G17" s="138">
        <v>10000</v>
      </c>
      <c r="H17" s="138">
        <v>10000</v>
      </c>
      <c r="I17" s="138">
        <v>10000</v>
      </c>
      <c r="J17" s="138">
        <v>10000</v>
      </c>
      <c r="K17" s="138">
        <v>10000</v>
      </c>
      <c r="L17" s="139">
        <v>10000</v>
      </c>
      <c r="M17" s="173">
        <f t="shared" si="2"/>
        <v>100000</v>
      </c>
    </row>
    <row r="18" spans="1:13" ht="12.6" customHeight="1" x14ac:dyDescent="0.2">
      <c r="A18" s="277" t="s">
        <v>53</v>
      </c>
      <c r="B18" s="278"/>
      <c r="C18" s="137">
        <v>10000</v>
      </c>
      <c r="D18" s="138">
        <v>10000</v>
      </c>
      <c r="E18" s="138">
        <v>10000</v>
      </c>
      <c r="F18" s="138">
        <v>10000</v>
      </c>
      <c r="G18" s="138">
        <v>10000</v>
      </c>
      <c r="H18" s="138">
        <v>10000</v>
      </c>
      <c r="I18" s="138">
        <v>10000</v>
      </c>
      <c r="J18" s="138">
        <v>10000</v>
      </c>
      <c r="K18" s="138">
        <v>10000</v>
      </c>
      <c r="L18" s="139">
        <v>10000</v>
      </c>
      <c r="M18" s="173">
        <f t="shared" si="2"/>
        <v>100000</v>
      </c>
    </row>
    <row r="19" spans="1:13" ht="12.6" customHeight="1" x14ac:dyDescent="0.2">
      <c r="A19" s="275" t="s">
        <v>4</v>
      </c>
      <c r="B19" s="276"/>
      <c r="C19" s="137">
        <v>10000</v>
      </c>
      <c r="D19" s="138">
        <v>10000</v>
      </c>
      <c r="E19" s="138">
        <v>10000</v>
      </c>
      <c r="F19" s="138">
        <v>10000</v>
      </c>
      <c r="G19" s="138">
        <v>10000</v>
      </c>
      <c r="H19" s="138">
        <v>10000</v>
      </c>
      <c r="I19" s="138">
        <v>10000</v>
      </c>
      <c r="J19" s="138">
        <v>10000</v>
      </c>
      <c r="K19" s="138">
        <v>10000</v>
      </c>
      <c r="L19" s="139">
        <v>10000</v>
      </c>
      <c r="M19" s="173">
        <f t="shared" si="2"/>
        <v>100000</v>
      </c>
    </row>
    <row r="20" spans="1:13" ht="12.6" customHeight="1" x14ac:dyDescent="0.2">
      <c r="A20" s="275" t="s">
        <v>6</v>
      </c>
      <c r="B20" s="276"/>
      <c r="C20" s="137">
        <v>10000</v>
      </c>
      <c r="D20" s="138">
        <v>10000</v>
      </c>
      <c r="E20" s="138">
        <v>10000</v>
      </c>
      <c r="F20" s="138">
        <v>10000</v>
      </c>
      <c r="G20" s="138">
        <v>10000</v>
      </c>
      <c r="H20" s="138">
        <v>10000</v>
      </c>
      <c r="I20" s="138">
        <v>10000</v>
      </c>
      <c r="J20" s="138">
        <v>10000</v>
      </c>
      <c r="K20" s="138">
        <v>10000</v>
      </c>
      <c r="L20" s="139">
        <v>10000</v>
      </c>
      <c r="M20" s="173">
        <f t="shared" si="2"/>
        <v>100000</v>
      </c>
    </row>
    <row r="21" spans="1:13" ht="12.6" customHeight="1" x14ac:dyDescent="0.2">
      <c r="A21" s="275" t="s">
        <v>7</v>
      </c>
      <c r="B21" s="276"/>
      <c r="C21" s="137">
        <v>10000</v>
      </c>
      <c r="D21" s="138">
        <v>10000</v>
      </c>
      <c r="E21" s="138">
        <v>10000</v>
      </c>
      <c r="F21" s="138">
        <v>10000</v>
      </c>
      <c r="G21" s="138">
        <v>10000</v>
      </c>
      <c r="H21" s="138">
        <v>10000</v>
      </c>
      <c r="I21" s="138">
        <v>10000</v>
      </c>
      <c r="J21" s="138">
        <v>10000</v>
      </c>
      <c r="K21" s="138">
        <v>10000</v>
      </c>
      <c r="L21" s="139">
        <v>10000</v>
      </c>
      <c r="M21" s="173">
        <f t="shared" si="2"/>
        <v>100000</v>
      </c>
    </row>
    <row r="22" spans="1:13" ht="12.6" customHeight="1" x14ac:dyDescent="0.2">
      <c r="A22" s="275" t="s">
        <v>9</v>
      </c>
      <c r="B22" s="276"/>
      <c r="C22" s="137">
        <v>10000</v>
      </c>
      <c r="D22" s="138">
        <v>10000</v>
      </c>
      <c r="E22" s="138">
        <v>10000</v>
      </c>
      <c r="F22" s="138">
        <v>10000</v>
      </c>
      <c r="G22" s="138">
        <v>10000</v>
      </c>
      <c r="H22" s="138">
        <v>10000</v>
      </c>
      <c r="I22" s="138">
        <v>10000</v>
      </c>
      <c r="J22" s="138">
        <v>10000</v>
      </c>
      <c r="K22" s="138">
        <v>10000</v>
      </c>
      <c r="L22" s="139">
        <v>10000</v>
      </c>
      <c r="M22" s="173">
        <f t="shared" si="2"/>
        <v>100000</v>
      </c>
    </row>
    <row r="23" spans="1:13" ht="12" customHeight="1" x14ac:dyDescent="0.2">
      <c r="A23" s="275" t="s">
        <v>8</v>
      </c>
      <c r="B23" s="276"/>
      <c r="C23" s="137">
        <v>10000</v>
      </c>
      <c r="D23" s="138">
        <v>10000</v>
      </c>
      <c r="E23" s="138">
        <v>10000</v>
      </c>
      <c r="F23" s="138">
        <v>10000</v>
      </c>
      <c r="G23" s="138">
        <v>10000</v>
      </c>
      <c r="H23" s="138">
        <v>10000</v>
      </c>
      <c r="I23" s="138">
        <v>10000</v>
      </c>
      <c r="J23" s="138">
        <v>10000</v>
      </c>
      <c r="K23" s="138">
        <v>10000</v>
      </c>
      <c r="L23" s="139">
        <v>10000</v>
      </c>
      <c r="M23" s="173">
        <f t="shared" si="2"/>
        <v>100000</v>
      </c>
    </row>
    <row r="24" spans="1:13" ht="12.6" customHeight="1" x14ac:dyDescent="0.2">
      <c r="A24" s="279" t="s">
        <v>57</v>
      </c>
      <c r="B24" s="280"/>
      <c r="C24" s="140">
        <v>10000</v>
      </c>
      <c r="D24" s="141">
        <v>10000</v>
      </c>
      <c r="E24" s="141">
        <v>10000</v>
      </c>
      <c r="F24" s="141">
        <v>10000</v>
      </c>
      <c r="G24" s="141">
        <v>10000</v>
      </c>
      <c r="H24" s="141">
        <v>10000</v>
      </c>
      <c r="I24" s="141">
        <v>10000</v>
      </c>
      <c r="J24" s="141">
        <v>10000</v>
      </c>
      <c r="K24" s="141">
        <v>10000</v>
      </c>
      <c r="L24" s="142">
        <v>10000</v>
      </c>
      <c r="M24" s="174">
        <f t="shared" si="2"/>
        <v>100000</v>
      </c>
    </row>
    <row r="25" spans="1:13" x14ac:dyDescent="0.2">
      <c r="A25" s="36"/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x14ac:dyDescent="0.2">
      <c r="A26" s="271" t="s">
        <v>15</v>
      </c>
      <c r="B26" s="272"/>
      <c r="C26" s="154">
        <f>SUM(C16:C24)</f>
        <v>90000</v>
      </c>
      <c r="D26" s="155">
        <f>SUM(D16:D24)</f>
        <v>90000</v>
      </c>
      <c r="E26" s="155">
        <f t="shared" ref="E26:K26" si="3">SUM(E16:E23)</f>
        <v>80000</v>
      </c>
      <c r="F26" s="154">
        <f t="shared" si="3"/>
        <v>80000</v>
      </c>
      <c r="G26" s="154">
        <f t="shared" si="3"/>
        <v>80000</v>
      </c>
      <c r="H26" s="155">
        <f t="shared" si="3"/>
        <v>80000</v>
      </c>
      <c r="I26" s="155">
        <f t="shared" si="3"/>
        <v>80000</v>
      </c>
      <c r="J26" s="154">
        <f t="shared" si="3"/>
        <v>80000</v>
      </c>
      <c r="K26" s="155">
        <f t="shared" si="3"/>
        <v>80000</v>
      </c>
      <c r="L26" s="155">
        <f>SUM(L16:L24)</f>
        <v>90000</v>
      </c>
      <c r="M26" s="155">
        <f>SUM(M16:M24)</f>
        <v>900000</v>
      </c>
    </row>
    <row r="27" spans="1:13" x14ac:dyDescent="0.2">
      <c r="A27" s="36"/>
      <c r="B27" s="39"/>
      <c r="C27" s="36"/>
      <c r="D27" s="40"/>
      <c r="E27" s="41"/>
      <c r="F27" s="41"/>
      <c r="G27" s="36"/>
      <c r="H27" s="40"/>
      <c r="I27" s="41"/>
      <c r="J27" s="36"/>
      <c r="K27" s="40"/>
      <c r="L27" s="41"/>
      <c r="M27" s="42"/>
    </row>
    <row r="28" spans="1:13" x14ac:dyDescent="0.2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3" ht="14.25" x14ac:dyDescent="0.2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97" t="s">
        <v>87</v>
      </c>
      <c r="M29" s="193">
        <f>M26/M11</f>
        <v>90</v>
      </c>
    </row>
    <row r="30" spans="1:13" x14ac:dyDescent="0.2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</row>
    <row r="31" spans="1:13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3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3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3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</row>
    <row r="35" spans="1:13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 x14ac:dyDescent="0.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</row>
    <row r="37" spans="1:13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40" spans="1:13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  <row r="41" spans="1:13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</row>
    <row r="42" spans="1:13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</row>
    <row r="43" spans="1:13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</row>
    <row r="44" spans="1:13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3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</row>
    <row r="47" spans="1:13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13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</row>
    <row r="49" spans="1:13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50" spans="1:13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3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2" spans="1:13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</row>
    <row r="53" spans="1:13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</row>
    <row r="54" spans="1:13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1:13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</row>
    <row r="56" spans="1:13" x14ac:dyDescent="0.2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</row>
    <row r="57" spans="1:13" x14ac:dyDescent="0.2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</row>
    <row r="58" spans="1:13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</row>
    <row r="59" spans="1:13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</row>
    <row r="60" spans="1:13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</row>
    <row r="61" spans="1:13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</row>
    <row r="62" spans="1:13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</row>
    <row r="63" spans="1:13" x14ac:dyDescent="0.2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</row>
    <row r="64" spans="1:13" x14ac:dyDescent="0.2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</row>
    <row r="65" spans="1:13" x14ac:dyDescent="0.2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</row>
    <row r="66" spans="1:13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</row>
    <row r="67" spans="1:13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</row>
    <row r="68" spans="1:13" x14ac:dyDescent="0.2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</row>
    <row r="69" spans="1:13" x14ac:dyDescent="0.2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</row>
    <row r="70" spans="1:13" x14ac:dyDescent="0.2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</row>
    <row r="71" spans="1:13" x14ac:dyDescent="0.2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</row>
    <row r="72" spans="1:13" x14ac:dyDescent="0.2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13" x14ac:dyDescent="0.2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</row>
    <row r="74" spans="1:13" x14ac:dyDescent="0.2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</row>
    <row r="75" spans="1:13" x14ac:dyDescent="0.2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</row>
    <row r="76" spans="1:13" x14ac:dyDescent="0.2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</row>
    <row r="77" spans="1:13" x14ac:dyDescent="0.2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</row>
    <row r="78" spans="1:13" x14ac:dyDescent="0.2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</row>
    <row r="79" spans="1:13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</row>
    <row r="80" spans="1:13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</row>
    <row r="81" spans="1:13" x14ac:dyDescent="0.2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</row>
    <row r="82" spans="1:13" x14ac:dyDescent="0.2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</row>
    <row r="83" spans="1:13" x14ac:dyDescent="0.2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</row>
    <row r="84" spans="1:13" x14ac:dyDescent="0.2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</row>
    <row r="85" spans="1:13" x14ac:dyDescent="0.2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</row>
    <row r="86" spans="1:13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</row>
    <row r="87" spans="1:13" x14ac:dyDescent="0.2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</row>
    <row r="88" spans="1:13" x14ac:dyDescent="0.2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</row>
    <row r="89" spans="1:13" x14ac:dyDescent="0.2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</row>
    <row r="90" spans="1:13" x14ac:dyDescent="0.2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</row>
    <row r="91" spans="1:13" x14ac:dyDescent="0.2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</row>
    <row r="92" spans="1:13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</row>
    <row r="93" spans="1:13" x14ac:dyDescent="0.2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</row>
    <row r="94" spans="1:13" x14ac:dyDescent="0.2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</row>
    <row r="95" spans="1:13" x14ac:dyDescent="0.2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</row>
    <row r="96" spans="1:13" x14ac:dyDescent="0.2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</row>
    <row r="97" spans="1:13" x14ac:dyDescent="0.2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</row>
    <row r="98" spans="1:13" x14ac:dyDescent="0.2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</row>
    <row r="99" spans="1:13" x14ac:dyDescent="0.2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</row>
    <row r="100" spans="1:13" x14ac:dyDescent="0.2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</row>
    <row r="101" spans="1:13" x14ac:dyDescent="0.2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1:13" x14ac:dyDescent="0.2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</row>
    <row r="103" spans="1:13" x14ac:dyDescent="0.2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</row>
    <row r="104" spans="1:13" x14ac:dyDescent="0.2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</row>
    <row r="105" spans="1:13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</row>
    <row r="106" spans="1:13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</row>
    <row r="107" spans="1:13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</row>
    <row r="108" spans="1:13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</row>
    <row r="109" spans="1:13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</row>
    <row r="110" spans="1:13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</row>
    <row r="111" spans="1:13" x14ac:dyDescent="0.2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1:13" x14ac:dyDescent="0.2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1:13" x14ac:dyDescent="0.2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1:13" x14ac:dyDescent="0.2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1:13" x14ac:dyDescent="0.2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1:13" x14ac:dyDescent="0.2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1:13" x14ac:dyDescent="0.2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1:13" x14ac:dyDescent="0.2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1:13" x14ac:dyDescent="0.2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1:13" x14ac:dyDescent="0.2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1:13" x14ac:dyDescent="0.2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1:13" x14ac:dyDescent="0.2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1:13" x14ac:dyDescent="0.2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1:13" x14ac:dyDescent="0.2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1:13" x14ac:dyDescent="0.2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1:13" x14ac:dyDescent="0.2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1:13" x14ac:dyDescent="0.2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1:13" x14ac:dyDescent="0.2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1:13" x14ac:dyDescent="0.2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1:13" x14ac:dyDescent="0.2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1:13" x14ac:dyDescent="0.2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1:13" x14ac:dyDescent="0.2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1:13" x14ac:dyDescent="0.2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1:13" x14ac:dyDescent="0.2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1:13" x14ac:dyDescent="0.2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1:13" x14ac:dyDescent="0.2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1:13" x14ac:dyDescent="0.2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1:13" x14ac:dyDescent="0.2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1:13" x14ac:dyDescent="0.2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1:13" x14ac:dyDescent="0.2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</sheetData>
  <sheetProtection selectLockedCells="1"/>
  <mergeCells count="20">
    <mergeCell ref="B5:C5"/>
    <mergeCell ref="A1:H1"/>
    <mergeCell ref="I1:M1"/>
    <mergeCell ref="A16:B16"/>
    <mergeCell ref="F5:M5"/>
    <mergeCell ref="K4:M4"/>
    <mergeCell ref="A4:J4"/>
    <mergeCell ref="A14:B14"/>
    <mergeCell ref="A7:B7"/>
    <mergeCell ref="A26:B26"/>
    <mergeCell ref="A9:A10"/>
    <mergeCell ref="A11:A12"/>
    <mergeCell ref="A17:B17"/>
    <mergeCell ref="A18:B18"/>
    <mergeCell ref="A24:B24"/>
    <mergeCell ref="A23:B23"/>
    <mergeCell ref="A19:B19"/>
    <mergeCell ref="A22:B22"/>
    <mergeCell ref="A20:B20"/>
    <mergeCell ref="A21:B21"/>
  </mergeCells>
  <phoneticPr fontId="1" type="noConversion"/>
  <printOptions horizontalCentered="1"/>
  <pageMargins left="0.31" right="0.15748031496062992" top="0.72" bottom="0.31" header="0.41" footer="0.21"/>
  <pageSetup paperSize="9" scale="80" orientation="landscape" verticalDpi="0" r:id="rId1"/>
  <headerFooter alignWithMargins="0">
    <oddFooter>&amp;L&amp;D&amp;CCONFIDENTIAL&amp;R&amp;P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showGridLines="0" zoomScale="79" workbookViewId="0">
      <selection activeCell="A40" sqref="A40:A41"/>
    </sheetView>
  </sheetViews>
  <sheetFormatPr defaultRowHeight="12.75" x14ac:dyDescent="0.2"/>
  <cols>
    <col min="1" max="1" width="24.7109375" style="3" customWidth="1"/>
    <col min="2" max="2" width="8" style="4" customWidth="1"/>
    <col min="3" max="3" width="12.7109375" style="3" customWidth="1"/>
    <col min="4" max="4" width="12.7109375" style="5" customWidth="1"/>
    <col min="5" max="6" width="12.7109375" style="1" customWidth="1"/>
    <col min="7" max="7" width="12.7109375" style="3" customWidth="1"/>
    <col min="8" max="8" width="12.7109375" style="5" customWidth="1"/>
    <col min="9" max="9" width="12.7109375" style="1" customWidth="1"/>
    <col min="10" max="10" width="12.7109375" style="3" customWidth="1"/>
    <col min="11" max="11" width="12.7109375" style="5" customWidth="1"/>
    <col min="12" max="12" width="12.7109375" style="1" customWidth="1"/>
    <col min="13" max="13" width="17.7109375" style="2" customWidth="1"/>
    <col min="14" max="16384" width="9.140625" style="108"/>
  </cols>
  <sheetData>
    <row r="1" spans="1:13" ht="21" customHeight="1" x14ac:dyDescent="0.2">
      <c r="A1" s="10" t="s">
        <v>18</v>
      </c>
      <c r="B1" s="11"/>
      <c r="C1" s="11"/>
      <c r="D1" s="266" t="str">
        <f>CBA!D1</f>
        <v>City and Country</v>
      </c>
      <c r="E1" s="266"/>
      <c r="F1" s="266"/>
      <c r="G1" s="266"/>
      <c r="H1" s="266"/>
      <c r="I1" s="266"/>
      <c r="J1" s="266"/>
      <c r="K1" s="266"/>
      <c r="L1" s="266"/>
      <c r="M1" s="304"/>
    </row>
    <row r="2" spans="1:13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">
      <c r="A3" s="31" t="s">
        <v>19</v>
      </c>
      <c r="B3" s="30"/>
      <c r="C3" s="30"/>
      <c r="D3" s="32"/>
      <c r="E3" s="33"/>
      <c r="F3" s="33"/>
      <c r="G3" s="30"/>
      <c r="H3" s="32"/>
      <c r="I3" s="33"/>
      <c r="J3" s="30"/>
      <c r="K3" s="32"/>
      <c r="L3" s="33"/>
      <c r="M3" s="30"/>
    </row>
    <row r="4" spans="1:13" s="184" customFormat="1" ht="21" customHeight="1" x14ac:dyDescent="0.2">
      <c r="A4" s="307" t="s">
        <v>58</v>
      </c>
      <c r="B4" s="308"/>
      <c r="C4" s="308"/>
      <c r="D4" s="308"/>
      <c r="E4" s="308"/>
      <c r="F4" s="308"/>
      <c r="G4" s="309" t="s">
        <v>25</v>
      </c>
      <c r="H4" s="310"/>
      <c r="I4" s="311" t="str">
        <f>Cover!J17</f>
        <v>Property name</v>
      </c>
      <c r="J4" s="309"/>
      <c r="K4" s="309"/>
      <c r="L4" s="309"/>
      <c r="M4" s="309"/>
    </row>
    <row r="5" spans="1:13" x14ac:dyDescent="0.2">
      <c r="A5" s="18" t="s">
        <v>20</v>
      </c>
      <c r="B5" s="312">
        <f>Cover!B6</f>
        <v>0</v>
      </c>
      <c r="C5" s="312"/>
      <c r="D5" s="29"/>
      <c r="E5" s="18" t="s">
        <v>21</v>
      </c>
      <c r="F5" s="268">
        <f>Cover!E6</f>
        <v>0</v>
      </c>
      <c r="G5" s="268"/>
      <c r="H5" s="268"/>
      <c r="I5" s="268"/>
      <c r="J5" s="268"/>
      <c r="K5" s="268"/>
      <c r="L5" s="268"/>
      <c r="M5" s="268"/>
    </row>
    <row r="6" spans="1:13" x14ac:dyDescent="0.2">
      <c r="A6" s="187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 ht="31.5" customHeight="1" x14ac:dyDescent="0.2">
      <c r="A7" s="305" t="s">
        <v>17</v>
      </c>
      <c r="B7" s="306"/>
      <c r="C7" s="6" t="str">
        <f>Cover!$D$15</f>
        <v>UNDP</v>
      </c>
      <c r="D7" s="6" t="str">
        <f>Cover!$D$16</f>
        <v>UNFPA</v>
      </c>
      <c r="E7" s="6" t="str">
        <f>Cover!$D$17</f>
        <v>UNICEF</v>
      </c>
      <c r="F7" s="6" t="str">
        <f>Cover!$D$18</f>
        <v>WFP</v>
      </c>
      <c r="G7" s="6" t="str">
        <f>Cover!$D$19</f>
        <v>Other 1</v>
      </c>
      <c r="H7" s="6" t="str">
        <f>Cover!$D$20</f>
        <v>Other 2</v>
      </c>
      <c r="I7" s="6" t="str">
        <f>Cover!$D$21</f>
        <v>Other 3</v>
      </c>
      <c r="J7" s="6" t="str">
        <f>Cover!$D$22</f>
        <v>Other 4</v>
      </c>
      <c r="K7" s="6" t="str">
        <f>Cover!$D$23</f>
        <v>Other 5</v>
      </c>
      <c r="L7" s="6" t="str">
        <f>Cover!$D$24</f>
        <v>Other 6</v>
      </c>
      <c r="M7" s="118" t="s">
        <v>15</v>
      </c>
    </row>
    <row r="8" spans="1:13" x14ac:dyDescent="0.2">
      <c r="A8" s="3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">
      <c r="A9" s="300" t="s">
        <v>0</v>
      </c>
      <c r="B9" s="119" t="s">
        <v>32</v>
      </c>
      <c r="C9" s="91">
        <v>10</v>
      </c>
      <c r="D9" s="91">
        <v>10</v>
      </c>
      <c r="E9" s="91">
        <v>10</v>
      </c>
      <c r="F9" s="91">
        <v>10</v>
      </c>
      <c r="G9" s="91">
        <v>10</v>
      </c>
      <c r="H9" s="91">
        <v>10</v>
      </c>
      <c r="I9" s="91">
        <v>10</v>
      </c>
      <c r="J9" s="91">
        <v>10</v>
      </c>
      <c r="K9" s="91">
        <v>10</v>
      </c>
      <c r="L9" s="91">
        <v>10</v>
      </c>
      <c r="M9" s="9">
        <f>SUM(C9:L9)</f>
        <v>100</v>
      </c>
    </row>
    <row r="10" spans="1:13" x14ac:dyDescent="0.2">
      <c r="A10" s="301"/>
      <c r="B10" s="120" t="s">
        <v>2</v>
      </c>
      <c r="C10" s="16">
        <f t="shared" ref="C10:M10" si="0">C9/$M$9</f>
        <v>0.1</v>
      </c>
      <c r="D10" s="16">
        <f t="shared" si="0"/>
        <v>0.1</v>
      </c>
      <c r="E10" s="16">
        <f t="shared" si="0"/>
        <v>0.1</v>
      </c>
      <c r="F10" s="16">
        <f t="shared" si="0"/>
        <v>0.1</v>
      </c>
      <c r="G10" s="16">
        <f t="shared" si="0"/>
        <v>0.1</v>
      </c>
      <c r="H10" s="16">
        <f t="shared" si="0"/>
        <v>0.1</v>
      </c>
      <c r="I10" s="16">
        <f t="shared" si="0"/>
        <v>0.1</v>
      </c>
      <c r="J10" s="16">
        <f t="shared" si="0"/>
        <v>0.1</v>
      </c>
      <c r="K10" s="16">
        <f t="shared" si="0"/>
        <v>0.1</v>
      </c>
      <c r="L10" s="16">
        <f t="shared" si="0"/>
        <v>0.1</v>
      </c>
      <c r="M10" s="8">
        <f t="shared" si="0"/>
        <v>1</v>
      </c>
    </row>
    <row r="11" spans="1:13" s="186" customFormat="1" x14ac:dyDescent="0.2">
      <c r="A11" s="300" t="s">
        <v>14</v>
      </c>
      <c r="B11" s="167" t="s">
        <v>31</v>
      </c>
      <c r="C11" s="168">
        <v>100</v>
      </c>
      <c r="D11" s="168">
        <v>100</v>
      </c>
      <c r="E11" s="168">
        <v>100</v>
      </c>
      <c r="F11" s="168">
        <v>100</v>
      </c>
      <c r="G11" s="168">
        <v>100</v>
      </c>
      <c r="H11" s="168">
        <v>100</v>
      </c>
      <c r="I11" s="168">
        <v>100</v>
      </c>
      <c r="J11" s="168">
        <v>100</v>
      </c>
      <c r="K11" s="168">
        <v>100</v>
      </c>
      <c r="L11" s="168">
        <v>100</v>
      </c>
      <c r="M11" s="165">
        <f>SUM(C11:L11)</f>
        <v>1000</v>
      </c>
    </row>
    <row r="12" spans="1:13" x14ac:dyDescent="0.2">
      <c r="A12" s="301"/>
      <c r="B12" s="120" t="s">
        <v>2</v>
      </c>
      <c r="C12" s="16">
        <f t="shared" ref="C12:L12" si="1">C11/$M$11</f>
        <v>0.1</v>
      </c>
      <c r="D12" s="16">
        <f t="shared" si="1"/>
        <v>0.1</v>
      </c>
      <c r="E12" s="16">
        <f t="shared" si="1"/>
        <v>0.1</v>
      </c>
      <c r="F12" s="16">
        <f t="shared" si="1"/>
        <v>0.1</v>
      </c>
      <c r="G12" s="16">
        <f t="shared" si="1"/>
        <v>0.1</v>
      </c>
      <c r="H12" s="16">
        <f t="shared" si="1"/>
        <v>0.1</v>
      </c>
      <c r="I12" s="16">
        <f t="shared" si="1"/>
        <v>0.1</v>
      </c>
      <c r="J12" s="16">
        <f t="shared" si="1"/>
        <v>0.1</v>
      </c>
      <c r="K12" s="16">
        <f t="shared" si="1"/>
        <v>0.1</v>
      </c>
      <c r="L12" s="16">
        <f t="shared" si="1"/>
        <v>0.1</v>
      </c>
      <c r="M12" s="8">
        <f>SUM(C12:L12)</f>
        <v>0.99999999999999989</v>
      </c>
    </row>
    <row r="13" spans="1:13" x14ac:dyDescent="0.2">
      <c r="A13" s="34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31.5" customHeight="1" x14ac:dyDescent="0.2">
      <c r="A14" s="302" t="s">
        <v>1</v>
      </c>
      <c r="B14" s="303"/>
      <c r="C14" s="6" t="str">
        <f>Cover!$D$15</f>
        <v>UNDP</v>
      </c>
      <c r="D14" s="6" t="str">
        <f>Cover!$D$16</f>
        <v>UNFPA</v>
      </c>
      <c r="E14" s="6" t="str">
        <f>Cover!$D$17</f>
        <v>UNICEF</v>
      </c>
      <c r="F14" s="6" t="str">
        <f>Cover!$D$18</f>
        <v>WFP</v>
      </c>
      <c r="G14" s="6" t="str">
        <f>Cover!$D$19</f>
        <v>Other 1</v>
      </c>
      <c r="H14" s="6" t="str">
        <f>Cover!$D$20</f>
        <v>Other 2</v>
      </c>
      <c r="I14" s="6" t="str">
        <f>Cover!$D$21</f>
        <v>Other 3</v>
      </c>
      <c r="J14" s="6" t="str">
        <f>Cover!$D$22</f>
        <v>Other 4</v>
      </c>
      <c r="K14" s="6" t="str">
        <f>Cover!$D$23</f>
        <v>Other 5</v>
      </c>
      <c r="L14" s="6" t="str">
        <f>Cover!$D$24</f>
        <v>Other 6</v>
      </c>
      <c r="M14" s="118" t="s">
        <v>16</v>
      </c>
    </row>
    <row r="15" spans="1:13" x14ac:dyDescent="0.2">
      <c r="A15" s="34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s="107" customFormat="1" ht="12.6" customHeight="1" x14ac:dyDescent="0.2">
      <c r="A16" s="294" t="s">
        <v>3</v>
      </c>
      <c r="B16" s="295"/>
      <c r="C16" s="125">
        <f t="shared" ref="C16:K16" si="2">$M$16*C12</f>
        <v>10000</v>
      </c>
      <c r="D16" s="126">
        <f t="shared" si="2"/>
        <v>10000</v>
      </c>
      <c r="E16" s="126">
        <f t="shared" si="2"/>
        <v>10000</v>
      </c>
      <c r="F16" s="126">
        <f t="shared" si="2"/>
        <v>10000</v>
      </c>
      <c r="G16" s="126">
        <f t="shared" si="2"/>
        <v>10000</v>
      </c>
      <c r="H16" s="126">
        <f t="shared" si="2"/>
        <v>10000</v>
      </c>
      <c r="I16" s="126">
        <f t="shared" si="2"/>
        <v>10000</v>
      </c>
      <c r="J16" s="126">
        <f t="shared" si="2"/>
        <v>10000</v>
      </c>
      <c r="K16" s="126">
        <f t="shared" si="2"/>
        <v>10000</v>
      </c>
      <c r="L16" s="127">
        <f>$M$16*L12</f>
        <v>10000</v>
      </c>
      <c r="M16" s="128">
        <v>100000</v>
      </c>
    </row>
    <row r="17" spans="1:13" s="107" customFormat="1" ht="12.6" customHeight="1" x14ac:dyDescent="0.2">
      <c r="A17" s="296" t="s">
        <v>5</v>
      </c>
      <c r="B17" s="297"/>
      <c r="C17" s="122">
        <f>$M$17*C12</f>
        <v>10000</v>
      </c>
      <c r="D17" s="122">
        <f t="shared" ref="D17:L17" si="3">$M$17*D12</f>
        <v>10000</v>
      </c>
      <c r="E17" s="122">
        <f t="shared" si="3"/>
        <v>10000</v>
      </c>
      <c r="F17" s="122">
        <f t="shared" si="3"/>
        <v>10000</v>
      </c>
      <c r="G17" s="122">
        <f t="shared" si="3"/>
        <v>10000</v>
      </c>
      <c r="H17" s="122">
        <f t="shared" si="3"/>
        <v>10000</v>
      </c>
      <c r="I17" s="122">
        <f t="shared" si="3"/>
        <v>10000</v>
      </c>
      <c r="J17" s="122">
        <f t="shared" si="3"/>
        <v>10000</v>
      </c>
      <c r="K17" s="122">
        <f t="shared" si="3"/>
        <v>10000</v>
      </c>
      <c r="L17" s="124">
        <f t="shared" si="3"/>
        <v>10000</v>
      </c>
      <c r="M17" s="129">
        <v>100000</v>
      </c>
    </row>
    <row r="18" spans="1:13" ht="12.6" customHeight="1" x14ac:dyDescent="0.2">
      <c r="A18" s="277" t="s">
        <v>54</v>
      </c>
      <c r="B18" s="278"/>
      <c r="C18" s="122">
        <f t="shared" ref="C18:K18" si="4">$M$18*C12</f>
        <v>10000</v>
      </c>
      <c r="D18" s="123">
        <f t="shared" si="4"/>
        <v>10000</v>
      </c>
      <c r="E18" s="123">
        <f t="shared" si="4"/>
        <v>10000</v>
      </c>
      <c r="F18" s="123">
        <f t="shared" si="4"/>
        <v>10000</v>
      </c>
      <c r="G18" s="123">
        <f t="shared" si="4"/>
        <v>10000</v>
      </c>
      <c r="H18" s="123">
        <f t="shared" si="4"/>
        <v>10000</v>
      </c>
      <c r="I18" s="123">
        <f t="shared" si="4"/>
        <v>10000</v>
      </c>
      <c r="J18" s="123">
        <f t="shared" si="4"/>
        <v>10000</v>
      </c>
      <c r="K18" s="123">
        <f t="shared" si="4"/>
        <v>10000</v>
      </c>
      <c r="L18" s="124">
        <f>$M$18*L12</f>
        <v>10000</v>
      </c>
      <c r="M18" s="129">
        <v>100000</v>
      </c>
    </row>
    <row r="19" spans="1:13" ht="12.6" customHeight="1" x14ac:dyDescent="0.2">
      <c r="A19" s="277" t="s">
        <v>4</v>
      </c>
      <c r="B19" s="278"/>
      <c r="C19" s="122">
        <f t="shared" ref="C19:L19" si="5">$M$19*C12</f>
        <v>10000</v>
      </c>
      <c r="D19" s="123">
        <f t="shared" si="5"/>
        <v>10000</v>
      </c>
      <c r="E19" s="123">
        <f t="shared" si="5"/>
        <v>10000</v>
      </c>
      <c r="F19" s="123">
        <f t="shared" si="5"/>
        <v>10000</v>
      </c>
      <c r="G19" s="123">
        <f t="shared" si="5"/>
        <v>10000</v>
      </c>
      <c r="H19" s="123">
        <f t="shared" si="5"/>
        <v>10000</v>
      </c>
      <c r="I19" s="123">
        <f t="shared" si="5"/>
        <v>10000</v>
      </c>
      <c r="J19" s="123">
        <f t="shared" si="5"/>
        <v>10000</v>
      </c>
      <c r="K19" s="123">
        <f t="shared" si="5"/>
        <v>10000</v>
      </c>
      <c r="L19" s="124">
        <f t="shared" si="5"/>
        <v>10000</v>
      </c>
      <c r="M19" s="129">
        <v>100000</v>
      </c>
    </row>
    <row r="20" spans="1:13" ht="12.6" customHeight="1" x14ac:dyDescent="0.2">
      <c r="A20" s="277" t="s">
        <v>6</v>
      </c>
      <c r="B20" s="278"/>
      <c r="C20" s="122">
        <f t="shared" ref="C20:K20" si="6">$M$20*C12</f>
        <v>10000</v>
      </c>
      <c r="D20" s="123">
        <f t="shared" si="6"/>
        <v>10000</v>
      </c>
      <c r="E20" s="123">
        <f t="shared" si="6"/>
        <v>10000</v>
      </c>
      <c r="F20" s="123">
        <f t="shared" si="6"/>
        <v>10000</v>
      </c>
      <c r="G20" s="123">
        <f t="shared" si="6"/>
        <v>10000</v>
      </c>
      <c r="H20" s="123">
        <f t="shared" si="6"/>
        <v>10000</v>
      </c>
      <c r="I20" s="123">
        <f t="shared" si="6"/>
        <v>10000</v>
      </c>
      <c r="J20" s="123">
        <f t="shared" si="6"/>
        <v>10000</v>
      </c>
      <c r="K20" s="123">
        <f t="shared" si="6"/>
        <v>10000</v>
      </c>
      <c r="L20" s="124">
        <f>$M$20*L12</f>
        <v>10000</v>
      </c>
      <c r="M20" s="129">
        <v>100000</v>
      </c>
    </row>
    <row r="21" spans="1:13" ht="12.6" customHeight="1" x14ac:dyDescent="0.2">
      <c r="A21" s="277" t="s">
        <v>7</v>
      </c>
      <c r="B21" s="278"/>
      <c r="C21" s="122">
        <f t="shared" ref="C21:K21" si="7">$M$21*C12</f>
        <v>10000</v>
      </c>
      <c r="D21" s="123">
        <f t="shared" si="7"/>
        <v>10000</v>
      </c>
      <c r="E21" s="123">
        <f t="shared" si="7"/>
        <v>10000</v>
      </c>
      <c r="F21" s="123">
        <f t="shared" si="7"/>
        <v>10000</v>
      </c>
      <c r="G21" s="123">
        <f t="shared" si="7"/>
        <v>10000</v>
      </c>
      <c r="H21" s="123">
        <f t="shared" si="7"/>
        <v>10000</v>
      </c>
      <c r="I21" s="123">
        <f t="shared" si="7"/>
        <v>10000</v>
      </c>
      <c r="J21" s="123">
        <f t="shared" si="7"/>
        <v>10000</v>
      </c>
      <c r="K21" s="123">
        <f t="shared" si="7"/>
        <v>10000</v>
      </c>
      <c r="L21" s="124">
        <f>$M$21*L12</f>
        <v>10000</v>
      </c>
      <c r="M21" s="129">
        <v>100000</v>
      </c>
    </row>
    <row r="22" spans="1:13" ht="12.6" customHeight="1" x14ac:dyDescent="0.2">
      <c r="A22" s="277" t="s">
        <v>9</v>
      </c>
      <c r="B22" s="278"/>
      <c r="C22" s="122">
        <f t="shared" ref="C22:L22" si="8">$M$22*C12</f>
        <v>10000</v>
      </c>
      <c r="D22" s="123">
        <f t="shared" si="8"/>
        <v>10000</v>
      </c>
      <c r="E22" s="123">
        <f t="shared" si="8"/>
        <v>10000</v>
      </c>
      <c r="F22" s="123">
        <f t="shared" si="8"/>
        <v>10000</v>
      </c>
      <c r="G22" s="123">
        <f t="shared" si="8"/>
        <v>10000</v>
      </c>
      <c r="H22" s="123">
        <f t="shared" si="8"/>
        <v>10000</v>
      </c>
      <c r="I22" s="123">
        <f t="shared" si="8"/>
        <v>10000</v>
      </c>
      <c r="J22" s="123">
        <f t="shared" si="8"/>
        <v>10000</v>
      </c>
      <c r="K22" s="123">
        <f t="shared" si="8"/>
        <v>10000</v>
      </c>
      <c r="L22" s="124">
        <f t="shared" si="8"/>
        <v>10000</v>
      </c>
      <c r="M22" s="129">
        <v>100000</v>
      </c>
    </row>
    <row r="23" spans="1:13" ht="12.6" customHeight="1" x14ac:dyDescent="0.2">
      <c r="A23" s="277" t="s">
        <v>8</v>
      </c>
      <c r="B23" s="278"/>
      <c r="C23" s="122">
        <f t="shared" ref="C23:K23" si="9">$M$23*C12</f>
        <v>10000</v>
      </c>
      <c r="D23" s="123">
        <f t="shared" si="9"/>
        <v>10000</v>
      </c>
      <c r="E23" s="123">
        <f t="shared" si="9"/>
        <v>10000</v>
      </c>
      <c r="F23" s="123">
        <f t="shared" si="9"/>
        <v>10000</v>
      </c>
      <c r="G23" s="123">
        <f t="shared" si="9"/>
        <v>10000</v>
      </c>
      <c r="H23" s="123">
        <f t="shared" si="9"/>
        <v>10000</v>
      </c>
      <c r="I23" s="123">
        <f t="shared" si="9"/>
        <v>10000</v>
      </c>
      <c r="J23" s="123">
        <f t="shared" si="9"/>
        <v>10000</v>
      </c>
      <c r="K23" s="123">
        <f t="shared" si="9"/>
        <v>10000</v>
      </c>
      <c r="L23" s="124">
        <f>$M$23*L12</f>
        <v>10000</v>
      </c>
      <c r="M23" s="129">
        <v>100000</v>
      </c>
    </row>
    <row r="24" spans="1:13" ht="12.6" customHeight="1" x14ac:dyDescent="0.2">
      <c r="A24" s="298" t="s">
        <v>57</v>
      </c>
      <c r="B24" s="299"/>
      <c r="C24" s="130">
        <f t="shared" ref="C24:K24" si="10">$M$24*C12</f>
        <v>10000</v>
      </c>
      <c r="D24" s="131">
        <f t="shared" si="10"/>
        <v>10000</v>
      </c>
      <c r="E24" s="131">
        <f t="shared" si="10"/>
        <v>10000</v>
      </c>
      <c r="F24" s="131">
        <f t="shared" si="10"/>
        <v>10000</v>
      </c>
      <c r="G24" s="131">
        <f t="shared" si="10"/>
        <v>10000</v>
      </c>
      <c r="H24" s="131">
        <f t="shared" si="10"/>
        <v>10000</v>
      </c>
      <c r="I24" s="131">
        <f t="shared" si="10"/>
        <v>10000</v>
      </c>
      <c r="J24" s="131">
        <f t="shared" si="10"/>
        <v>10000</v>
      </c>
      <c r="K24" s="131">
        <f t="shared" si="10"/>
        <v>10000</v>
      </c>
      <c r="L24" s="132">
        <f>$M$24*L12</f>
        <v>10000</v>
      </c>
      <c r="M24" s="133">
        <v>100000</v>
      </c>
    </row>
    <row r="25" spans="1:13" x14ac:dyDescent="0.2">
      <c r="A25" s="36"/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x14ac:dyDescent="0.2">
      <c r="A26" s="292" t="s">
        <v>15</v>
      </c>
      <c r="B26" s="293"/>
      <c r="C26" s="151">
        <f t="shared" ref="C26:M26" si="11">SUM(C16:C24)</f>
        <v>90000</v>
      </c>
      <c r="D26" s="152">
        <f t="shared" si="11"/>
        <v>90000</v>
      </c>
      <c r="E26" s="152">
        <f t="shared" si="11"/>
        <v>90000</v>
      </c>
      <c r="F26" s="152">
        <f t="shared" si="11"/>
        <v>90000</v>
      </c>
      <c r="G26" s="152">
        <f t="shared" si="11"/>
        <v>90000</v>
      </c>
      <c r="H26" s="152">
        <f t="shared" si="11"/>
        <v>90000</v>
      </c>
      <c r="I26" s="152">
        <f t="shared" si="11"/>
        <v>90000</v>
      </c>
      <c r="J26" s="152">
        <f t="shared" si="11"/>
        <v>90000</v>
      </c>
      <c r="K26" s="152">
        <f t="shared" si="11"/>
        <v>90000</v>
      </c>
      <c r="L26" s="152">
        <f t="shared" si="11"/>
        <v>90000</v>
      </c>
      <c r="M26" s="153">
        <f t="shared" si="11"/>
        <v>900000</v>
      </c>
    </row>
    <row r="27" spans="1:13" x14ac:dyDescent="0.2">
      <c r="A27" s="36"/>
      <c r="B27" s="39"/>
      <c r="C27" s="36"/>
      <c r="D27" s="40"/>
      <c r="E27" s="41"/>
      <c r="F27" s="41"/>
      <c r="G27" s="36"/>
      <c r="H27" s="40"/>
      <c r="I27" s="41"/>
      <c r="J27" s="36"/>
      <c r="K27" s="40"/>
      <c r="L27" s="41"/>
      <c r="M27" s="42"/>
    </row>
    <row r="28" spans="1:13" s="185" customFormat="1" x14ac:dyDescent="0.2"/>
    <row r="29" spans="1:13" s="185" customFormat="1" ht="14.25" x14ac:dyDescent="0.2">
      <c r="L29" s="196" t="s">
        <v>86</v>
      </c>
      <c r="M29" s="192">
        <f>M26/M11</f>
        <v>900</v>
      </c>
    </row>
    <row r="30" spans="1:13" s="185" customFormat="1" x14ac:dyDescent="0.2"/>
    <row r="31" spans="1:13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3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3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3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</row>
    <row r="35" spans="1:13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 x14ac:dyDescent="0.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</row>
    <row r="37" spans="1:13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40" spans="1:13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  <row r="41" spans="1:13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</row>
    <row r="42" spans="1:13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</row>
    <row r="43" spans="1:13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</row>
    <row r="44" spans="1:13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3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</row>
    <row r="47" spans="1:13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13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</row>
    <row r="49" spans="1:13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50" spans="1:13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3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2" spans="1:13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</row>
    <row r="53" spans="1:13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</row>
    <row r="54" spans="1:13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1:13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</row>
    <row r="56" spans="1:13" x14ac:dyDescent="0.2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</row>
    <row r="57" spans="1:13" x14ac:dyDescent="0.2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</row>
    <row r="58" spans="1:13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</row>
    <row r="59" spans="1:13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</row>
    <row r="60" spans="1:13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</row>
    <row r="61" spans="1:13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</row>
    <row r="62" spans="1:13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</row>
    <row r="63" spans="1:13" x14ac:dyDescent="0.2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</row>
    <row r="64" spans="1:13" x14ac:dyDescent="0.2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</row>
    <row r="65" spans="1:13" x14ac:dyDescent="0.2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</row>
    <row r="66" spans="1:13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</row>
    <row r="67" spans="1:13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</row>
    <row r="68" spans="1:13" x14ac:dyDescent="0.2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</row>
    <row r="69" spans="1:13" x14ac:dyDescent="0.2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</row>
    <row r="70" spans="1:13" x14ac:dyDescent="0.2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</row>
    <row r="71" spans="1:13" x14ac:dyDescent="0.2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</row>
    <row r="72" spans="1:13" x14ac:dyDescent="0.2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13" x14ac:dyDescent="0.2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</row>
    <row r="74" spans="1:13" x14ac:dyDescent="0.2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</row>
    <row r="75" spans="1:13" x14ac:dyDescent="0.2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</row>
    <row r="76" spans="1:13" x14ac:dyDescent="0.2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</row>
    <row r="77" spans="1:13" x14ac:dyDescent="0.2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</row>
    <row r="78" spans="1:13" x14ac:dyDescent="0.2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</row>
    <row r="79" spans="1:13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</row>
    <row r="80" spans="1:13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</row>
    <row r="81" spans="1:13" x14ac:dyDescent="0.2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</row>
    <row r="82" spans="1:13" x14ac:dyDescent="0.2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</row>
    <row r="83" spans="1:13" x14ac:dyDescent="0.2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</row>
    <row r="84" spans="1:13" x14ac:dyDescent="0.2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</row>
    <row r="85" spans="1:13" x14ac:dyDescent="0.2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</row>
    <row r="86" spans="1:13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</row>
    <row r="87" spans="1:13" x14ac:dyDescent="0.2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</row>
    <row r="88" spans="1:13" x14ac:dyDescent="0.2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</row>
    <row r="89" spans="1:13" x14ac:dyDescent="0.2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</row>
    <row r="90" spans="1:13" x14ac:dyDescent="0.2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</row>
    <row r="91" spans="1:13" x14ac:dyDescent="0.2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</row>
    <row r="92" spans="1:13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</row>
    <row r="93" spans="1:13" x14ac:dyDescent="0.2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</row>
    <row r="94" spans="1:13" x14ac:dyDescent="0.2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</row>
    <row r="95" spans="1:13" x14ac:dyDescent="0.2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</row>
    <row r="96" spans="1:13" x14ac:dyDescent="0.2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</row>
    <row r="97" spans="1:13" x14ac:dyDescent="0.2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</row>
    <row r="98" spans="1:13" x14ac:dyDescent="0.2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</row>
    <row r="99" spans="1:13" x14ac:dyDescent="0.2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</row>
    <row r="100" spans="1:13" x14ac:dyDescent="0.2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</row>
    <row r="101" spans="1:13" x14ac:dyDescent="0.2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1:13" x14ac:dyDescent="0.2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</row>
    <row r="103" spans="1:13" x14ac:dyDescent="0.2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</row>
    <row r="104" spans="1:13" x14ac:dyDescent="0.2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</row>
    <row r="105" spans="1:13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</row>
    <row r="106" spans="1:13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</row>
    <row r="107" spans="1:13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</row>
    <row r="108" spans="1:13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</row>
    <row r="109" spans="1:13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</row>
    <row r="110" spans="1:13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</row>
    <row r="111" spans="1:13" x14ac:dyDescent="0.2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1:13" x14ac:dyDescent="0.2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1:13" x14ac:dyDescent="0.2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1:13" x14ac:dyDescent="0.2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1:13" x14ac:dyDescent="0.2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1:13" x14ac:dyDescent="0.2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1:13" x14ac:dyDescent="0.2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1:13" x14ac:dyDescent="0.2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1:13" x14ac:dyDescent="0.2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1:13" x14ac:dyDescent="0.2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1:13" x14ac:dyDescent="0.2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1:13" x14ac:dyDescent="0.2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1:13" x14ac:dyDescent="0.2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1:13" x14ac:dyDescent="0.2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1:13" x14ac:dyDescent="0.2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1:13" x14ac:dyDescent="0.2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1:13" x14ac:dyDescent="0.2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1:13" x14ac:dyDescent="0.2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1:13" x14ac:dyDescent="0.2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1:13" x14ac:dyDescent="0.2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1:13" x14ac:dyDescent="0.2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1:13" x14ac:dyDescent="0.2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1:13" x14ac:dyDescent="0.2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1:13" x14ac:dyDescent="0.2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1:13" x14ac:dyDescent="0.2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1:13" x14ac:dyDescent="0.2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1:13" x14ac:dyDescent="0.2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1:13" x14ac:dyDescent="0.2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1:13" x14ac:dyDescent="0.2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1:13" x14ac:dyDescent="0.2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</sheetData>
  <sheetProtection selectLockedCells="1"/>
  <mergeCells count="20">
    <mergeCell ref="A9:A10"/>
    <mergeCell ref="A11:A12"/>
    <mergeCell ref="A14:B14"/>
    <mergeCell ref="D1:M1"/>
    <mergeCell ref="F5:M5"/>
    <mergeCell ref="A7:B7"/>
    <mergeCell ref="A4:F4"/>
    <mergeCell ref="G4:H4"/>
    <mergeCell ref="I4:M4"/>
    <mergeCell ref="B5:C5"/>
    <mergeCell ref="A26:B2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phoneticPr fontId="1" type="noConversion"/>
  <printOptions horizontalCentered="1"/>
  <pageMargins left="0.23622047244094491" right="0.15748031496062992" top="0.55000000000000004" bottom="0.34" header="0.51181102362204722" footer="0.21"/>
  <pageSetup paperSize="9" scale="65" orientation="landscape" verticalDpi="0" r:id="rId1"/>
  <headerFooter alignWithMargins="0">
    <oddFooter>&amp;L&amp;D&amp;CCONFIDENTIAL&amp;R&amp;P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showGridLines="0" zoomScale="79" workbookViewId="0">
      <selection activeCell="G59" sqref="G59"/>
    </sheetView>
  </sheetViews>
  <sheetFormatPr defaultRowHeight="12.75" x14ac:dyDescent="0.2"/>
  <cols>
    <col min="1" max="1" width="24.7109375" style="3" customWidth="1"/>
    <col min="2" max="2" width="8" style="4" customWidth="1"/>
    <col min="3" max="3" width="12.7109375" style="3" customWidth="1"/>
    <col min="4" max="4" width="12.7109375" style="5" customWidth="1"/>
    <col min="5" max="6" width="12.7109375" style="1" customWidth="1"/>
    <col min="7" max="7" width="12.7109375" style="3" customWidth="1"/>
    <col min="8" max="8" width="12.7109375" style="5" customWidth="1"/>
    <col min="9" max="9" width="12.7109375" style="1" customWidth="1"/>
    <col min="10" max="10" width="12.7109375" style="3" customWidth="1"/>
    <col min="11" max="11" width="12.7109375" style="5" customWidth="1"/>
    <col min="12" max="12" width="12.7109375" style="1" customWidth="1"/>
    <col min="13" max="13" width="17.7109375" style="2" customWidth="1"/>
    <col min="14" max="14" width="15.7109375" style="108" bestFit="1" customWidth="1"/>
    <col min="15" max="16384" width="9.140625" style="108"/>
  </cols>
  <sheetData>
    <row r="1" spans="1:13" ht="21" customHeight="1" x14ac:dyDescent="0.2">
      <c r="A1" s="10" t="s">
        <v>18</v>
      </c>
      <c r="B1" s="11"/>
      <c r="C1" s="11"/>
      <c r="D1" s="266" t="str">
        <f>CBA!D1</f>
        <v>City and Country</v>
      </c>
      <c r="E1" s="266"/>
      <c r="F1" s="266"/>
      <c r="G1" s="266"/>
      <c r="H1" s="266"/>
      <c r="I1" s="266"/>
      <c r="J1" s="266"/>
      <c r="K1" s="266"/>
      <c r="L1" s="266"/>
      <c r="M1" s="304"/>
    </row>
    <row r="2" spans="1:13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">
      <c r="A3" s="31" t="s">
        <v>19</v>
      </c>
      <c r="B3" s="30"/>
      <c r="C3" s="30"/>
      <c r="D3" s="32"/>
      <c r="E3" s="33"/>
      <c r="F3" s="33"/>
      <c r="G3" s="30"/>
      <c r="H3" s="32"/>
      <c r="I3" s="33"/>
      <c r="J3" s="30"/>
      <c r="K3" s="32"/>
      <c r="L3" s="33"/>
      <c r="M3" s="30"/>
    </row>
    <row r="4" spans="1:13" ht="21" customHeight="1" x14ac:dyDescent="0.2">
      <c r="A4" s="307" t="s">
        <v>34</v>
      </c>
      <c r="B4" s="308"/>
      <c r="C4" s="308"/>
      <c r="D4" s="308"/>
      <c r="E4" s="308"/>
      <c r="F4" s="27"/>
      <c r="G4" s="309" t="s">
        <v>25</v>
      </c>
      <c r="H4" s="310"/>
      <c r="I4" s="311" t="str">
        <f>Cover!J17</f>
        <v>Property name</v>
      </c>
      <c r="J4" s="309"/>
      <c r="K4" s="309"/>
      <c r="L4" s="309"/>
      <c r="M4" s="309"/>
    </row>
    <row r="5" spans="1:13" x14ac:dyDescent="0.2">
      <c r="A5" s="18" t="s">
        <v>20</v>
      </c>
      <c r="B5" s="312">
        <f>Cover!B6</f>
        <v>0</v>
      </c>
      <c r="C5" s="312"/>
      <c r="D5" s="29"/>
      <c r="E5" s="18" t="s">
        <v>21</v>
      </c>
      <c r="F5" s="268">
        <f>Cover!E6</f>
        <v>0</v>
      </c>
      <c r="G5" s="268"/>
      <c r="H5" s="268"/>
      <c r="I5" s="268"/>
      <c r="J5" s="268"/>
      <c r="K5" s="268"/>
      <c r="L5" s="268"/>
      <c r="M5" s="268"/>
    </row>
    <row r="6" spans="1:13" x14ac:dyDescent="0.2">
      <c r="A6" s="178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 ht="31.5" customHeight="1" x14ac:dyDescent="0.2">
      <c r="A7" s="305" t="s">
        <v>17</v>
      </c>
      <c r="B7" s="306"/>
      <c r="C7" s="6" t="str">
        <f>Cover!$D$15</f>
        <v>UNDP</v>
      </c>
      <c r="D7" s="6" t="str">
        <f>Cover!$D$16</f>
        <v>UNFPA</v>
      </c>
      <c r="E7" s="6" t="str">
        <f>Cover!$D$17</f>
        <v>UNICEF</v>
      </c>
      <c r="F7" s="6" t="str">
        <f>Cover!$D$18</f>
        <v>WFP</v>
      </c>
      <c r="G7" s="6" t="str">
        <f>Cover!$D$19</f>
        <v>Other 1</v>
      </c>
      <c r="H7" s="6" t="str">
        <f>Cover!$D$20</f>
        <v>Other 2</v>
      </c>
      <c r="I7" s="6" t="str">
        <f>Cover!$D$21</f>
        <v>Other 3</v>
      </c>
      <c r="J7" s="6" t="str">
        <f>Cover!$D$22</f>
        <v>Other 4</v>
      </c>
      <c r="K7" s="6" t="str">
        <f>Cover!$D$23</f>
        <v>Other 5</v>
      </c>
      <c r="L7" s="6" t="str">
        <f>Cover!$D$24</f>
        <v>Other 6</v>
      </c>
      <c r="M7" s="118" t="s">
        <v>15</v>
      </c>
    </row>
    <row r="8" spans="1:13" x14ac:dyDescent="0.2">
      <c r="A8" s="3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">
      <c r="A9" s="300" t="s">
        <v>0</v>
      </c>
      <c r="B9" s="119" t="s">
        <v>32</v>
      </c>
      <c r="C9" s="101">
        <v>10</v>
      </c>
      <c r="D9" s="101">
        <v>10</v>
      </c>
      <c r="E9" s="101">
        <v>10</v>
      </c>
      <c r="F9" s="101">
        <v>10</v>
      </c>
      <c r="G9" s="101">
        <v>10</v>
      </c>
      <c r="H9" s="101">
        <v>10</v>
      </c>
      <c r="I9" s="101">
        <v>10</v>
      </c>
      <c r="J9" s="101">
        <v>10</v>
      </c>
      <c r="K9" s="101">
        <v>10</v>
      </c>
      <c r="L9" s="116">
        <v>10</v>
      </c>
      <c r="M9" s="112">
        <f>SUM(C9:L9)</f>
        <v>100</v>
      </c>
    </row>
    <row r="10" spans="1:13" x14ac:dyDescent="0.2">
      <c r="A10" s="301"/>
      <c r="B10" s="120" t="s">
        <v>2</v>
      </c>
      <c r="C10" s="16">
        <f t="shared" ref="C10:M10" si="0">C9/$M$9</f>
        <v>0.1</v>
      </c>
      <c r="D10" s="16">
        <f t="shared" si="0"/>
        <v>0.1</v>
      </c>
      <c r="E10" s="16">
        <f t="shared" si="0"/>
        <v>0.1</v>
      </c>
      <c r="F10" s="16">
        <f t="shared" si="0"/>
        <v>0.1</v>
      </c>
      <c r="G10" s="16">
        <f t="shared" si="0"/>
        <v>0.1</v>
      </c>
      <c r="H10" s="16">
        <f t="shared" si="0"/>
        <v>0.1</v>
      </c>
      <c r="I10" s="16">
        <f t="shared" si="0"/>
        <v>0.1</v>
      </c>
      <c r="J10" s="16">
        <f t="shared" si="0"/>
        <v>0.1</v>
      </c>
      <c r="K10" s="16">
        <f t="shared" si="0"/>
        <v>0.1</v>
      </c>
      <c r="L10" s="117">
        <f t="shared" si="0"/>
        <v>0.1</v>
      </c>
      <c r="M10" s="113">
        <f t="shared" si="0"/>
        <v>1</v>
      </c>
    </row>
    <row r="11" spans="1:13" s="186" customFormat="1" x14ac:dyDescent="0.2">
      <c r="A11" s="300" t="s">
        <v>14</v>
      </c>
      <c r="B11" s="167" t="s">
        <v>31</v>
      </c>
      <c r="C11" s="170">
        <v>100</v>
      </c>
      <c r="D11" s="170">
        <v>100</v>
      </c>
      <c r="E11" s="170">
        <v>100</v>
      </c>
      <c r="F11" s="170">
        <v>100</v>
      </c>
      <c r="G11" s="170">
        <v>100</v>
      </c>
      <c r="H11" s="170">
        <v>100</v>
      </c>
      <c r="I11" s="170">
        <v>100</v>
      </c>
      <c r="J11" s="170">
        <v>100</v>
      </c>
      <c r="K11" s="170">
        <v>100</v>
      </c>
      <c r="L11" s="171">
        <v>100</v>
      </c>
      <c r="M11" s="166">
        <f>SUM(C11:L11)</f>
        <v>1000</v>
      </c>
    </row>
    <row r="12" spans="1:13" x14ac:dyDescent="0.2">
      <c r="A12" s="301"/>
      <c r="B12" s="120" t="s">
        <v>2</v>
      </c>
      <c r="C12" s="16">
        <f t="shared" ref="C12:L12" si="1">C11/$M$11</f>
        <v>0.1</v>
      </c>
      <c r="D12" s="16">
        <f t="shared" si="1"/>
        <v>0.1</v>
      </c>
      <c r="E12" s="16">
        <f t="shared" si="1"/>
        <v>0.1</v>
      </c>
      <c r="F12" s="16">
        <f t="shared" si="1"/>
        <v>0.1</v>
      </c>
      <c r="G12" s="16">
        <f t="shared" si="1"/>
        <v>0.1</v>
      </c>
      <c r="H12" s="16">
        <f t="shared" si="1"/>
        <v>0.1</v>
      </c>
      <c r="I12" s="16">
        <f t="shared" si="1"/>
        <v>0.1</v>
      </c>
      <c r="J12" s="16">
        <f t="shared" si="1"/>
        <v>0.1</v>
      </c>
      <c r="K12" s="16">
        <f t="shared" si="1"/>
        <v>0.1</v>
      </c>
      <c r="L12" s="117">
        <f t="shared" si="1"/>
        <v>0.1</v>
      </c>
      <c r="M12" s="113">
        <f>SUM(C12:L12)</f>
        <v>0.99999999999999989</v>
      </c>
    </row>
    <row r="13" spans="1:13" x14ac:dyDescent="0.2">
      <c r="A13" s="34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31.5" customHeight="1" x14ac:dyDescent="0.2">
      <c r="A14" s="302" t="s">
        <v>77</v>
      </c>
      <c r="B14" s="303"/>
      <c r="C14" s="6" t="str">
        <f>Cover!$D$15</f>
        <v>UNDP</v>
      </c>
      <c r="D14" s="6" t="str">
        <f>Cover!$D$16</f>
        <v>UNFPA</v>
      </c>
      <c r="E14" s="6" t="str">
        <f>Cover!$D$17</f>
        <v>UNICEF</v>
      </c>
      <c r="F14" s="6" t="str">
        <f>Cover!$D$18</f>
        <v>WFP</v>
      </c>
      <c r="G14" s="6" t="str">
        <f>Cover!$D$19</f>
        <v>Other 1</v>
      </c>
      <c r="H14" s="6" t="str">
        <f>Cover!$D$20</f>
        <v>Other 2</v>
      </c>
      <c r="I14" s="6" t="str">
        <f>Cover!$D$21</f>
        <v>Other 3</v>
      </c>
      <c r="J14" s="6" t="str">
        <f>Cover!$D$22</f>
        <v>Other 4</v>
      </c>
      <c r="K14" s="6" t="str">
        <f>Cover!$D$23</f>
        <v>Other 5</v>
      </c>
      <c r="L14" s="6" t="str">
        <f>Cover!$D$24</f>
        <v>Other 6</v>
      </c>
      <c r="M14" s="118" t="s">
        <v>16</v>
      </c>
    </row>
    <row r="15" spans="1:13" x14ac:dyDescent="0.2">
      <c r="A15" s="34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2.6" customHeight="1" x14ac:dyDescent="0.2">
      <c r="A16" s="318" t="s">
        <v>68</v>
      </c>
      <c r="B16" s="319"/>
      <c r="C16" s="126">
        <f t="shared" ref="C16:C24" si="2">M16*$C$12</f>
        <v>10000</v>
      </c>
      <c r="D16" s="126">
        <f t="shared" ref="D16:D24" si="3">M16*D$12</f>
        <v>10000</v>
      </c>
      <c r="E16" s="126">
        <f t="shared" ref="E16:E24" si="4">M16*E$12</f>
        <v>10000</v>
      </c>
      <c r="F16" s="126">
        <f t="shared" ref="F16:F24" si="5">M16*F$12</f>
        <v>10000</v>
      </c>
      <c r="G16" s="126">
        <f t="shared" ref="G16:G24" si="6">M16*G$12</f>
        <v>10000</v>
      </c>
      <c r="H16" s="126">
        <f t="shared" ref="H16:H24" si="7">M16*H$12</f>
        <v>10000</v>
      </c>
      <c r="I16" s="126">
        <f t="shared" ref="I16:I24" si="8">M16*I$12</f>
        <v>10000</v>
      </c>
      <c r="J16" s="126">
        <f t="shared" ref="J16:J24" si="9">M16*J$12</f>
        <v>10000</v>
      </c>
      <c r="K16" s="126">
        <f t="shared" ref="K16:K24" si="10">M16*K$12</f>
        <v>10000</v>
      </c>
      <c r="L16" s="127">
        <f t="shared" ref="L16:L24" si="11">M16*L$12</f>
        <v>10000</v>
      </c>
      <c r="M16" s="143">
        <v>100000</v>
      </c>
    </row>
    <row r="17" spans="1:14" ht="12.6" customHeight="1" x14ac:dyDescent="0.2">
      <c r="A17" s="313" t="s">
        <v>69</v>
      </c>
      <c r="B17" s="315"/>
      <c r="C17" s="144">
        <f t="shared" si="2"/>
        <v>10000</v>
      </c>
      <c r="D17" s="144">
        <f t="shared" si="3"/>
        <v>10000</v>
      </c>
      <c r="E17" s="144">
        <f t="shared" si="4"/>
        <v>10000</v>
      </c>
      <c r="F17" s="144">
        <f t="shared" si="5"/>
        <v>10000</v>
      </c>
      <c r="G17" s="144">
        <f t="shared" si="6"/>
        <v>10000</v>
      </c>
      <c r="H17" s="144">
        <f t="shared" si="7"/>
        <v>10000</v>
      </c>
      <c r="I17" s="144">
        <f t="shared" si="8"/>
        <v>10000</v>
      </c>
      <c r="J17" s="144">
        <f t="shared" si="9"/>
        <v>10000</v>
      </c>
      <c r="K17" s="144">
        <f t="shared" si="10"/>
        <v>10000</v>
      </c>
      <c r="L17" s="145">
        <f t="shared" si="11"/>
        <v>10000</v>
      </c>
      <c r="M17" s="146">
        <v>100000</v>
      </c>
    </row>
    <row r="18" spans="1:14" ht="12.6" customHeight="1" x14ac:dyDescent="0.2">
      <c r="A18" s="313" t="s">
        <v>70</v>
      </c>
      <c r="B18" s="315"/>
      <c r="C18" s="144">
        <f t="shared" si="2"/>
        <v>10000</v>
      </c>
      <c r="D18" s="144">
        <f t="shared" si="3"/>
        <v>10000</v>
      </c>
      <c r="E18" s="144">
        <f t="shared" si="4"/>
        <v>10000</v>
      </c>
      <c r="F18" s="144">
        <f t="shared" si="5"/>
        <v>10000</v>
      </c>
      <c r="G18" s="144">
        <f t="shared" si="6"/>
        <v>10000</v>
      </c>
      <c r="H18" s="144">
        <f t="shared" si="7"/>
        <v>10000</v>
      </c>
      <c r="I18" s="144">
        <f t="shared" si="8"/>
        <v>10000</v>
      </c>
      <c r="J18" s="144">
        <f t="shared" si="9"/>
        <v>10000</v>
      </c>
      <c r="K18" s="144">
        <f t="shared" si="10"/>
        <v>10000</v>
      </c>
      <c r="L18" s="145">
        <f t="shared" si="11"/>
        <v>10000</v>
      </c>
      <c r="M18" s="146">
        <v>100000</v>
      </c>
    </row>
    <row r="19" spans="1:14" ht="12.6" customHeight="1" x14ac:dyDescent="0.2">
      <c r="A19" s="313" t="s">
        <v>71</v>
      </c>
      <c r="B19" s="315"/>
      <c r="C19" s="144">
        <f t="shared" si="2"/>
        <v>10000</v>
      </c>
      <c r="D19" s="144">
        <f t="shared" si="3"/>
        <v>10000</v>
      </c>
      <c r="E19" s="144">
        <f t="shared" si="4"/>
        <v>10000</v>
      </c>
      <c r="F19" s="144">
        <f t="shared" si="5"/>
        <v>10000</v>
      </c>
      <c r="G19" s="144">
        <f t="shared" si="6"/>
        <v>10000</v>
      </c>
      <c r="H19" s="144">
        <f t="shared" si="7"/>
        <v>10000</v>
      </c>
      <c r="I19" s="144">
        <f t="shared" si="8"/>
        <v>10000</v>
      </c>
      <c r="J19" s="144">
        <f t="shared" si="9"/>
        <v>10000</v>
      </c>
      <c r="K19" s="144">
        <f t="shared" si="10"/>
        <v>10000</v>
      </c>
      <c r="L19" s="145">
        <f t="shared" si="11"/>
        <v>10000</v>
      </c>
      <c r="M19" s="146">
        <v>100000</v>
      </c>
    </row>
    <row r="20" spans="1:14" ht="12.6" customHeight="1" x14ac:dyDescent="0.2">
      <c r="A20" s="313" t="s">
        <v>72</v>
      </c>
      <c r="B20" s="315"/>
      <c r="C20" s="144">
        <f t="shared" si="2"/>
        <v>10000</v>
      </c>
      <c r="D20" s="144">
        <f t="shared" si="3"/>
        <v>10000</v>
      </c>
      <c r="E20" s="144">
        <f t="shared" si="4"/>
        <v>10000</v>
      </c>
      <c r="F20" s="144">
        <f t="shared" si="5"/>
        <v>10000</v>
      </c>
      <c r="G20" s="144">
        <f t="shared" si="6"/>
        <v>10000</v>
      </c>
      <c r="H20" s="144">
        <f t="shared" si="7"/>
        <v>10000</v>
      </c>
      <c r="I20" s="144">
        <f t="shared" si="8"/>
        <v>10000</v>
      </c>
      <c r="J20" s="144">
        <f t="shared" si="9"/>
        <v>10000</v>
      </c>
      <c r="K20" s="144">
        <f t="shared" si="10"/>
        <v>10000</v>
      </c>
      <c r="L20" s="145">
        <f t="shared" si="11"/>
        <v>10000</v>
      </c>
      <c r="M20" s="146">
        <v>100000</v>
      </c>
    </row>
    <row r="21" spans="1:14" ht="12.6" customHeight="1" x14ac:dyDescent="0.2">
      <c r="A21" s="313" t="s">
        <v>74</v>
      </c>
      <c r="B21" s="315"/>
      <c r="C21" s="144">
        <f t="shared" si="2"/>
        <v>10000</v>
      </c>
      <c r="D21" s="144">
        <f t="shared" si="3"/>
        <v>10000</v>
      </c>
      <c r="E21" s="144">
        <f t="shared" si="4"/>
        <v>10000</v>
      </c>
      <c r="F21" s="144">
        <f t="shared" si="5"/>
        <v>10000</v>
      </c>
      <c r="G21" s="144">
        <f t="shared" si="6"/>
        <v>10000</v>
      </c>
      <c r="H21" s="144">
        <f t="shared" si="7"/>
        <v>10000</v>
      </c>
      <c r="I21" s="144">
        <f t="shared" si="8"/>
        <v>10000</v>
      </c>
      <c r="J21" s="144">
        <f t="shared" si="9"/>
        <v>10000</v>
      </c>
      <c r="K21" s="144">
        <f t="shared" si="10"/>
        <v>10000</v>
      </c>
      <c r="L21" s="145">
        <f t="shared" si="11"/>
        <v>10000</v>
      </c>
      <c r="M21" s="146">
        <v>100000</v>
      </c>
    </row>
    <row r="22" spans="1:14" ht="12.6" customHeight="1" x14ac:dyDescent="0.2">
      <c r="A22" s="313" t="s">
        <v>75</v>
      </c>
      <c r="B22" s="314"/>
      <c r="C22" s="144">
        <f>M22*$C$12</f>
        <v>10000</v>
      </c>
      <c r="D22" s="144">
        <f>M22*D$12</f>
        <v>10000</v>
      </c>
      <c r="E22" s="144">
        <f>M22*E$12</f>
        <v>10000</v>
      </c>
      <c r="F22" s="144">
        <f>M22*F$12</f>
        <v>10000</v>
      </c>
      <c r="G22" s="144">
        <f>M22*G$12</f>
        <v>10000</v>
      </c>
      <c r="H22" s="144">
        <f>M22*H$12</f>
        <v>10000</v>
      </c>
      <c r="I22" s="144">
        <f>M22*I$12</f>
        <v>10000</v>
      </c>
      <c r="J22" s="144">
        <f>M22*J$12</f>
        <v>10000</v>
      </c>
      <c r="K22" s="144">
        <f>M22*K$12</f>
        <v>10000</v>
      </c>
      <c r="L22" s="145">
        <f>M22*L$12</f>
        <v>10000</v>
      </c>
      <c r="M22" s="146">
        <v>100000</v>
      </c>
    </row>
    <row r="23" spans="1:14" ht="12.6" customHeight="1" x14ac:dyDescent="0.2">
      <c r="A23" s="313" t="s">
        <v>76</v>
      </c>
      <c r="B23" s="314"/>
      <c r="C23" s="144">
        <f>M23*$C$12</f>
        <v>10000</v>
      </c>
      <c r="D23" s="144">
        <f>M23*D$12</f>
        <v>10000</v>
      </c>
      <c r="E23" s="144">
        <f>M23*E$12</f>
        <v>10000</v>
      </c>
      <c r="F23" s="144">
        <f>M23*F$12</f>
        <v>10000</v>
      </c>
      <c r="G23" s="144">
        <f>M23*G$12</f>
        <v>10000</v>
      </c>
      <c r="H23" s="144">
        <f>M23*H$12</f>
        <v>10000</v>
      </c>
      <c r="I23" s="144">
        <f>M23*I$12</f>
        <v>10000</v>
      </c>
      <c r="J23" s="144">
        <f>M23*J$12</f>
        <v>10000</v>
      </c>
      <c r="K23" s="144">
        <f>M23*K$12</f>
        <v>10000</v>
      </c>
      <c r="L23" s="145">
        <f>M23*L$12</f>
        <v>10000</v>
      </c>
      <c r="M23" s="146">
        <v>100000</v>
      </c>
    </row>
    <row r="24" spans="1:14" ht="12.6" customHeight="1" x14ac:dyDescent="0.2">
      <c r="A24" s="316" t="s">
        <v>73</v>
      </c>
      <c r="B24" s="317"/>
      <c r="C24" s="131">
        <f t="shared" si="2"/>
        <v>10000</v>
      </c>
      <c r="D24" s="131">
        <f t="shared" si="3"/>
        <v>10000</v>
      </c>
      <c r="E24" s="131">
        <f t="shared" si="4"/>
        <v>10000</v>
      </c>
      <c r="F24" s="131">
        <f t="shared" si="5"/>
        <v>10000</v>
      </c>
      <c r="G24" s="131">
        <f t="shared" si="6"/>
        <v>10000</v>
      </c>
      <c r="H24" s="131">
        <f t="shared" si="7"/>
        <v>10000</v>
      </c>
      <c r="I24" s="131">
        <f t="shared" si="8"/>
        <v>10000</v>
      </c>
      <c r="J24" s="131">
        <f t="shared" si="9"/>
        <v>10000</v>
      </c>
      <c r="K24" s="131">
        <f t="shared" si="10"/>
        <v>10000</v>
      </c>
      <c r="L24" s="132">
        <f t="shared" si="11"/>
        <v>10000</v>
      </c>
      <c r="M24" s="147">
        <v>100000</v>
      </c>
    </row>
    <row r="25" spans="1:14" ht="12.6" customHeight="1" x14ac:dyDescent="0.2">
      <c r="A25" s="111"/>
      <c r="B25" s="111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4" s="109" customFormat="1" ht="12.6" customHeight="1" x14ac:dyDescent="0.2">
      <c r="A26" s="292" t="s">
        <v>15</v>
      </c>
      <c r="B26" s="293"/>
      <c r="C26" s="148">
        <f t="shared" ref="C26:L26" si="12">SUM(C16:C24)</f>
        <v>90000</v>
      </c>
      <c r="D26" s="149">
        <f t="shared" si="12"/>
        <v>90000</v>
      </c>
      <c r="E26" s="149">
        <f t="shared" si="12"/>
        <v>90000</v>
      </c>
      <c r="F26" s="149">
        <f t="shared" si="12"/>
        <v>90000</v>
      </c>
      <c r="G26" s="149">
        <f t="shared" si="12"/>
        <v>90000</v>
      </c>
      <c r="H26" s="149">
        <f t="shared" si="12"/>
        <v>90000</v>
      </c>
      <c r="I26" s="149">
        <f t="shared" si="12"/>
        <v>90000</v>
      </c>
      <c r="J26" s="149">
        <f t="shared" si="12"/>
        <v>90000</v>
      </c>
      <c r="K26" s="149">
        <f t="shared" si="12"/>
        <v>90000</v>
      </c>
      <c r="L26" s="149">
        <f t="shared" si="12"/>
        <v>90000</v>
      </c>
      <c r="M26" s="150">
        <f>SUM(C26:L26)</f>
        <v>900000</v>
      </c>
      <c r="N26" s="108"/>
    </row>
    <row r="27" spans="1:14" s="107" customFormat="1" ht="12.6" customHeight="1" x14ac:dyDescent="0.2">
      <c r="A27" s="114"/>
      <c r="B27" s="103"/>
      <c r="C27" s="36"/>
      <c r="D27" s="40"/>
      <c r="E27" s="41"/>
      <c r="F27" s="41"/>
      <c r="G27" s="36"/>
      <c r="H27" s="40"/>
      <c r="I27" s="41"/>
      <c r="J27" s="36"/>
      <c r="K27" s="40"/>
      <c r="L27" s="41"/>
      <c r="M27" s="42"/>
      <c r="N27" s="108"/>
    </row>
    <row r="28" spans="1:14" ht="12.6" customHeight="1" x14ac:dyDescent="0.2">
      <c r="A28" s="114"/>
      <c r="B28" s="19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4" s="109" customFormat="1" ht="12.6" customHeight="1" x14ac:dyDescent="0.2">
      <c r="A29" s="114"/>
      <c r="B29" s="194"/>
      <c r="C29" s="185"/>
      <c r="D29" s="185"/>
      <c r="E29" s="185"/>
      <c r="F29" s="185"/>
      <c r="G29" s="185"/>
      <c r="H29" s="185"/>
      <c r="I29" s="185"/>
      <c r="J29" s="185"/>
      <c r="K29" s="195"/>
      <c r="L29" s="196" t="s">
        <v>85</v>
      </c>
      <c r="M29" s="192">
        <f>M26/M11</f>
        <v>900</v>
      </c>
      <c r="N29" s="108"/>
    </row>
    <row r="30" spans="1:14" x14ac:dyDescent="0.2">
      <c r="A30" s="114"/>
      <c r="B30" s="19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</row>
    <row r="31" spans="1:14" x14ac:dyDescent="0.2">
      <c r="A31" s="115"/>
      <c r="B31" s="110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4" x14ac:dyDescent="0.2">
      <c r="A32" s="115"/>
      <c r="B32" s="110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3" x14ac:dyDescent="0.2">
      <c r="A33" s="115"/>
      <c r="B33" s="110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3" x14ac:dyDescent="0.2">
      <c r="A34" s="115"/>
      <c r="B34" s="110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</row>
    <row r="35" spans="1:13" x14ac:dyDescent="0.2">
      <c r="A35" s="115"/>
      <c r="B35" s="110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 x14ac:dyDescent="0.2">
      <c r="A36" s="115"/>
      <c r="B36" s="110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</row>
    <row r="37" spans="1:13" x14ac:dyDescent="0.2">
      <c r="A37" s="115"/>
      <c r="B37" s="110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 x14ac:dyDescent="0.2">
      <c r="A38" s="115"/>
      <c r="B38" s="110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 x14ac:dyDescent="0.2">
      <c r="A39" s="115"/>
      <c r="B39" s="110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40" spans="1:13" x14ac:dyDescent="0.2">
      <c r="A40" s="115"/>
      <c r="B40" s="110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  <row r="41" spans="1:13" x14ac:dyDescent="0.2">
      <c r="A41" s="115"/>
      <c r="B41" s="110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</row>
    <row r="42" spans="1:13" x14ac:dyDescent="0.2">
      <c r="A42" s="115"/>
      <c r="B42" s="110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</row>
    <row r="43" spans="1:13" x14ac:dyDescent="0.2">
      <c r="A43" s="115"/>
      <c r="B43" s="110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</row>
    <row r="44" spans="1:13" x14ac:dyDescent="0.2">
      <c r="A44" s="115"/>
      <c r="B44" s="110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 x14ac:dyDescent="0.2">
      <c r="A45" s="115"/>
      <c r="B45" s="110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3" x14ac:dyDescent="0.2">
      <c r="A46" s="115"/>
      <c r="B46" s="110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</row>
    <row r="47" spans="1:13" x14ac:dyDescent="0.2">
      <c r="A47" s="115"/>
      <c r="B47" s="110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13" x14ac:dyDescent="0.2">
      <c r="A48" s="115"/>
      <c r="B48" s="110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</row>
    <row r="49" spans="1:13" x14ac:dyDescent="0.2">
      <c r="A49" s="115"/>
      <c r="B49" s="110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50" spans="1:13" x14ac:dyDescent="0.2">
      <c r="A50" s="115"/>
      <c r="B50" s="110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3" x14ac:dyDescent="0.2">
      <c r="A51" s="115"/>
      <c r="B51" s="110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2" spans="1:13" x14ac:dyDescent="0.2">
      <c r="A52" s="115"/>
      <c r="B52" s="11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</row>
    <row r="53" spans="1:13" x14ac:dyDescent="0.2">
      <c r="A53" s="115"/>
      <c r="B53" s="110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</row>
    <row r="54" spans="1:13" x14ac:dyDescent="0.2">
      <c r="A54" s="115"/>
      <c r="B54" s="110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1:13" x14ac:dyDescent="0.2">
      <c r="A55" s="115"/>
      <c r="B55" s="110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</row>
    <row r="56" spans="1:13" x14ac:dyDescent="0.2">
      <c r="A56" s="115"/>
      <c r="B56" s="110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</row>
    <row r="57" spans="1:13" x14ac:dyDescent="0.2">
      <c r="A57" s="115"/>
      <c r="B57" s="110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</row>
    <row r="58" spans="1:13" x14ac:dyDescent="0.2">
      <c r="A58" s="115"/>
      <c r="B58" s="110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</row>
    <row r="59" spans="1:13" x14ac:dyDescent="0.2">
      <c r="A59" s="115"/>
      <c r="B59" s="110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</row>
    <row r="60" spans="1:13" x14ac:dyDescent="0.2">
      <c r="A60" s="115"/>
      <c r="B60" s="110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</row>
    <row r="61" spans="1:13" x14ac:dyDescent="0.2">
      <c r="A61" s="115"/>
      <c r="B61" s="110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</row>
    <row r="62" spans="1:13" x14ac:dyDescent="0.2">
      <c r="A62" s="115"/>
      <c r="B62" s="110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</row>
    <row r="63" spans="1:13" x14ac:dyDescent="0.2">
      <c r="A63" s="115"/>
      <c r="B63" s="110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</row>
    <row r="64" spans="1:13" x14ac:dyDescent="0.2">
      <c r="A64" s="115"/>
      <c r="B64" s="110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</row>
    <row r="65" spans="1:13" x14ac:dyDescent="0.2">
      <c r="A65" s="115"/>
      <c r="B65" s="110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</row>
    <row r="66" spans="1:13" x14ac:dyDescent="0.2">
      <c r="A66" s="115"/>
      <c r="B66" s="110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</row>
    <row r="67" spans="1:13" x14ac:dyDescent="0.2">
      <c r="A67" s="115"/>
      <c r="B67" s="110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</row>
    <row r="68" spans="1:13" x14ac:dyDescent="0.2">
      <c r="A68" s="115"/>
      <c r="B68" s="110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</row>
    <row r="69" spans="1:13" x14ac:dyDescent="0.2">
      <c r="A69" s="115"/>
      <c r="B69" s="110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</row>
    <row r="70" spans="1:13" x14ac:dyDescent="0.2">
      <c r="A70" s="115"/>
      <c r="B70" s="110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</row>
    <row r="71" spans="1:13" x14ac:dyDescent="0.2">
      <c r="A71" s="115"/>
      <c r="B71" s="110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</row>
    <row r="72" spans="1:13" x14ac:dyDescent="0.2">
      <c r="A72" s="115"/>
      <c r="B72" s="110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13" x14ac:dyDescent="0.2">
      <c r="A73" s="115"/>
      <c r="B73" s="110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</row>
    <row r="74" spans="1:13" x14ac:dyDescent="0.2">
      <c r="A74" s="115"/>
      <c r="B74" s="110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</row>
    <row r="75" spans="1:13" x14ac:dyDescent="0.2">
      <c r="A75" s="115"/>
      <c r="B75" s="110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</row>
    <row r="76" spans="1:13" x14ac:dyDescent="0.2">
      <c r="A76" s="115"/>
      <c r="B76" s="110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</row>
    <row r="77" spans="1:13" x14ac:dyDescent="0.2">
      <c r="A77" s="115"/>
      <c r="B77" s="110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</row>
    <row r="78" spans="1:13" x14ac:dyDescent="0.2">
      <c r="A78" s="115"/>
      <c r="B78" s="110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</row>
    <row r="79" spans="1:13" x14ac:dyDescent="0.2">
      <c r="A79" s="115"/>
      <c r="B79" s="110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</row>
    <row r="80" spans="1:13" x14ac:dyDescent="0.2">
      <c r="A80" s="115"/>
      <c r="B80" s="110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</row>
    <row r="81" spans="1:13" x14ac:dyDescent="0.2">
      <c r="A81" s="115"/>
      <c r="B81" s="110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</row>
    <row r="82" spans="1:13" x14ac:dyDescent="0.2">
      <c r="A82" s="115"/>
      <c r="B82" s="110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</row>
    <row r="83" spans="1:13" x14ac:dyDescent="0.2">
      <c r="A83" s="115"/>
      <c r="B83" s="110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</row>
    <row r="84" spans="1:13" x14ac:dyDescent="0.2">
      <c r="A84" s="115"/>
      <c r="B84" s="110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</row>
    <row r="85" spans="1:13" x14ac:dyDescent="0.2">
      <c r="A85" s="115"/>
      <c r="B85" s="110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</row>
    <row r="86" spans="1:13" x14ac:dyDescent="0.2">
      <c r="A86" s="115"/>
      <c r="B86" s="110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</row>
    <row r="87" spans="1:13" x14ac:dyDescent="0.2">
      <c r="A87" s="115"/>
      <c r="B87" s="110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</row>
    <row r="88" spans="1:13" x14ac:dyDescent="0.2">
      <c r="A88" s="115"/>
      <c r="B88" s="110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</row>
    <row r="89" spans="1:13" x14ac:dyDescent="0.2">
      <c r="A89" s="115"/>
      <c r="B89" s="110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</row>
    <row r="90" spans="1:13" x14ac:dyDescent="0.2">
      <c r="A90" s="115"/>
      <c r="B90" s="110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</row>
    <row r="91" spans="1:13" x14ac:dyDescent="0.2">
      <c r="A91" s="115"/>
      <c r="B91" s="110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</row>
    <row r="92" spans="1:13" x14ac:dyDescent="0.2">
      <c r="A92" s="115"/>
      <c r="B92" s="110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</row>
    <row r="93" spans="1:13" x14ac:dyDescent="0.2">
      <c r="A93" s="115"/>
      <c r="B93" s="110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</row>
    <row r="94" spans="1:13" x14ac:dyDescent="0.2">
      <c r="A94" s="115"/>
      <c r="B94" s="110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</row>
    <row r="95" spans="1:13" x14ac:dyDescent="0.2">
      <c r="A95" s="115"/>
      <c r="B95" s="110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</row>
    <row r="96" spans="1:13" x14ac:dyDescent="0.2">
      <c r="A96" s="115"/>
      <c r="B96" s="110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</row>
    <row r="97" spans="1:13" x14ac:dyDescent="0.2">
      <c r="A97" s="115"/>
      <c r="B97" s="110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</row>
    <row r="98" spans="1:13" x14ac:dyDescent="0.2">
      <c r="A98" s="115"/>
      <c r="B98" s="110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</row>
    <row r="99" spans="1:13" x14ac:dyDescent="0.2">
      <c r="A99" s="115"/>
      <c r="B99" s="110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</row>
    <row r="100" spans="1:13" x14ac:dyDescent="0.2">
      <c r="A100" s="115"/>
      <c r="B100" s="110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</row>
    <row r="101" spans="1:13" x14ac:dyDescent="0.2">
      <c r="A101" s="115"/>
      <c r="B101" s="110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1:13" x14ac:dyDescent="0.2">
      <c r="A102" s="115"/>
      <c r="B102" s="110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</row>
    <row r="103" spans="1:13" x14ac:dyDescent="0.2">
      <c r="A103" s="115"/>
      <c r="B103" s="110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</row>
    <row r="104" spans="1:13" x14ac:dyDescent="0.2">
      <c r="A104" s="115"/>
      <c r="B104" s="110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</row>
    <row r="105" spans="1:13" x14ac:dyDescent="0.2">
      <c r="A105" s="115"/>
      <c r="B105" s="110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</row>
    <row r="106" spans="1:13" x14ac:dyDescent="0.2">
      <c r="A106" s="115"/>
      <c r="B106" s="110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</row>
    <row r="107" spans="1:13" x14ac:dyDescent="0.2">
      <c r="A107" s="115"/>
      <c r="B107" s="110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</row>
    <row r="108" spans="1:13" x14ac:dyDescent="0.2">
      <c r="A108" s="115"/>
      <c r="B108" s="110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</row>
    <row r="109" spans="1:13" x14ac:dyDescent="0.2">
      <c r="A109" s="115"/>
      <c r="B109" s="110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</row>
    <row r="110" spans="1:13" x14ac:dyDescent="0.2">
      <c r="A110" s="115"/>
      <c r="B110" s="110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</row>
    <row r="111" spans="1:13" x14ac:dyDescent="0.2">
      <c r="A111" s="115"/>
      <c r="B111" s="110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1:13" x14ac:dyDescent="0.2">
      <c r="A112" s="115"/>
      <c r="B112" s="110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1:13" x14ac:dyDescent="0.2">
      <c r="A113" s="115"/>
      <c r="B113" s="110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1:13" x14ac:dyDescent="0.2">
      <c r="A114" s="115"/>
      <c r="B114" s="110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1:13" x14ac:dyDescent="0.2">
      <c r="A115" s="115"/>
      <c r="B115" s="110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1:13" x14ac:dyDescent="0.2">
      <c r="A116" s="115"/>
      <c r="B116" s="110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1:13" x14ac:dyDescent="0.2">
      <c r="A117" s="115"/>
      <c r="B117" s="110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1:13" x14ac:dyDescent="0.2">
      <c r="A118" s="115"/>
      <c r="B118" s="110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1:13" x14ac:dyDescent="0.2">
      <c r="A119" s="188"/>
      <c r="B119" s="110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1:13" x14ac:dyDescent="0.2">
      <c r="A120" s="188"/>
      <c r="B120" s="110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1:13" x14ac:dyDescent="0.2">
      <c r="A121" s="188"/>
      <c r="B121" s="110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1:13" x14ac:dyDescent="0.2">
      <c r="A122" s="106"/>
      <c r="B122" s="110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1:13" x14ac:dyDescent="0.2">
      <c r="A123" s="106"/>
      <c r="B123" s="110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1:13" x14ac:dyDescent="0.2">
      <c r="A124" s="106"/>
      <c r="B124" s="110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1:13" x14ac:dyDescent="0.2">
      <c r="A125" s="106"/>
      <c r="B125" s="110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1:13" x14ac:dyDescent="0.2">
      <c r="A126" s="106"/>
      <c r="B126" s="110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1:13" x14ac:dyDescent="0.2">
      <c r="A127" s="106"/>
      <c r="B127" s="110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1:13" x14ac:dyDescent="0.2">
      <c r="A128" s="106"/>
      <c r="B128" s="110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1:13" x14ac:dyDescent="0.2">
      <c r="A129" s="106"/>
      <c r="B129" s="110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1:13" x14ac:dyDescent="0.2">
      <c r="A130" s="106"/>
      <c r="B130" s="110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1:13" x14ac:dyDescent="0.2">
      <c r="A131" s="106"/>
      <c r="B131" s="110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1:13" x14ac:dyDescent="0.2">
      <c r="A132" s="106"/>
      <c r="B132" s="110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1:13" x14ac:dyDescent="0.2">
      <c r="A133" s="106"/>
      <c r="B133" s="110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1:13" x14ac:dyDescent="0.2">
      <c r="A134" s="106"/>
      <c r="B134" s="110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1:13" x14ac:dyDescent="0.2">
      <c r="A135" s="106"/>
      <c r="B135" s="110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1:13" x14ac:dyDescent="0.2">
      <c r="A136" s="106"/>
      <c r="B136" s="110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1:13" x14ac:dyDescent="0.2">
      <c r="A137" s="106"/>
      <c r="B137" s="110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1:13" x14ac:dyDescent="0.2">
      <c r="A138" s="106"/>
      <c r="B138" s="110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1:13" x14ac:dyDescent="0.2">
      <c r="A139" s="106"/>
      <c r="B139" s="110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1:13" x14ac:dyDescent="0.2">
      <c r="A140" s="106"/>
      <c r="B140" s="110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  <row r="141" spans="1:13" x14ac:dyDescent="0.2">
      <c r="A141" s="106"/>
      <c r="B141" s="105"/>
    </row>
    <row r="142" spans="1:13" x14ac:dyDescent="0.2">
      <c r="A142" s="106"/>
      <c r="B142" s="105"/>
    </row>
    <row r="143" spans="1:13" x14ac:dyDescent="0.2">
      <c r="A143" s="106"/>
      <c r="B143" s="105"/>
    </row>
    <row r="144" spans="1:13" x14ac:dyDescent="0.2">
      <c r="A144" s="106"/>
      <c r="B144" s="105"/>
    </row>
    <row r="145" spans="1:2" x14ac:dyDescent="0.2">
      <c r="A145" s="106"/>
      <c r="B145" s="105"/>
    </row>
    <row r="146" spans="1:2" x14ac:dyDescent="0.2">
      <c r="A146" s="106"/>
      <c r="B146" s="105"/>
    </row>
    <row r="147" spans="1:2" x14ac:dyDescent="0.2">
      <c r="A147" s="106"/>
      <c r="B147" s="105"/>
    </row>
    <row r="148" spans="1:2" x14ac:dyDescent="0.2">
      <c r="A148" s="106"/>
      <c r="B148" s="105"/>
    </row>
    <row r="149" spans="1:2" x14ac:dyDescent="0.2">
      <c r="A149" s="106"/>
      <c r="B149" s="105"/>
    </row>
    <row r="150" spans="1:2" x14ac:dyDescent="0.2">
      <c r="A150" s="106"/>
      <c r="B150" s="105"/>
    </row>
    <row r="151" spans="1:2" x14ac:dyDescent="0.2">
      <c r="A151" s="106"/>
      <c r="B151" s="105"/>
    </row>
    <row r="152" spans="1:2" x14ac:dyDescent="0.2">
      <c r="A152" s="106"/>
      <c r="B152" s="105"/>
    </row>
    <row r="153" spans="1:2" x14ac:dyDescent="0.2">
      <c r="A153" s="106"/>
      <c r="B153" s="105"/>
    </row>
    <row r="154" spans="1:2" x14ac:dyDescent="0.2">
      <c r="A154" s="106"/>
      <c r="B154" s="105"/>
    </row>
    <row r="155" spans="1:2" x14ac:dyDescent="0.2">
      <c r="A155" s="106"/>
      <c r="B155" s="105"/>
    </row>
    <row r="156" spans="1:2" x14ac:dyDescent="0.2">
      <c r="A156" s="106"/>
      <c r="B156" s="105"/>
    </row>
    <row r="157" spans="1:2" x14ac:dyDescent="0.2">
      <c r="A157" s="106"/>
      <c r="B157" s="105"/>
    </row>
    <row r="158" spans="1:2" x14ac:dyDescent="0.2">
      <c r="A158" s="106"/>
      <c r="B158" s="105"/>
    </row>
    <row r="159" spans="1:2" x14ac:dyDescent="0.2">
      <c r="A159" s="106"/>
      <c r="B159" s="105"/>
    </row>
    <row r="160" spans="1:2" x14ac:dyDescent="0.2">
      <c r="A160" s="106"/>
      <c r="B160" s="105"/>
    </row>
    <row r="161" spans="1:2" x14ac:dyDescent="0.2">
      <c r="A161" s="106"/>
      <c r="B161" s="105"/>
    </row>
    <row r="162" spans="1:2" x14ac:dyDescent="0.2">
      <c r="A162" s="106"/>
      <c r="B162" s="105"/>
    </row>
    <row r="163" spans="1:2" x14ac:dyDescent="0.2">
      <c r="A163" s="106"/>
      <c r="B163" s="105"/>
    </row>
    <row r="164" spans="1:2" x14ac:dyDescent="0.2">
      <c r="A164" s="106"/>
      <c r="B164" s="105"/>
    </row>
    <row r="165" spans="1:2" x14ac:dyDescent="0.2">
      <c r="A165" s="106"/>
      <c r="B165" s="105"/>
    </row>
    <row r="166" spans="1:2" x14ac:dyDescent="0.2">
      <c r="A166" s="106"/>
      <c r="B166" s="105"/>
    </row>
    <row r="167" spans="1:2" x14ac:dyDescent="0.2">
      <c r="A167" s="106"/>
      <c r="B167" s="105"/>
    </row>
    <row r="168" spans="1:2" x14ac:dyDescent="0.2">
      <c r="A168" s="106"/>
      <c r="B168" s="105"/>
    </row>
    <row r="169" spans="1:2" x14ac:dyDescent="0.2">
      <c r="A169" s="106"/>
      <c r="B169" s="105"/>
    </row>
    <row r="170" spans="1:2" x14ac:dyDescent="0.2">
      <c r="A170" s="106"/>
      <c r="B170" s="105"/>
    </row>
    <row r="171" spans="1:2" x14ac:dyDescent="0.2">
      <c r="A171" s="106"/>
      <c r="B171" s="105"/>
    </row>
    <row r="172" spans="1:2" x14ac:dyDescent="0.2">
      <c r="A172" s="106"/>
      <c r="B172" s="105"/>
    </row>
    <row r="173" spans="1:2" x14ac:dyDescent="0.2">
      <c r="A173" s="106"/>
      <c r="B173" s="105"/>
    </row>
    <row r="174" spans="1:2" x14ac:dyDescent="0.2">
      <c r="A174" s="104"/>
      <c r="B174" s="105"/>
    </row>
    <row r="175" spans="1:2" x14ac:dyDescent="0.2">
      <c r="A175" s="104"/>
      <c r="B175" s="105"/>
    </row>
    <row r="176" spans="1:2" x14ac:dyDescent="0.2">
      <c r="A176" s="104"/>
      <c r="B176" s="105"/>
    </row>
    <row r="177" spans="1:2" x14ac:dyDescent="0.2">
      <c r="A177" s="104"/>
      <c r="B177" s="105"/>
    </row>
    <row r="178" spans="1:2" x14ac:dyDescent="0.2">
      <c r="A178" s="104"/>
      <c r="B178" s="105"/>
    </row>
    <row r="179" spans="1:2" x14ac:dyDescent="0.2">
      <c r="A179" s="104"/>
      <c r="B179" s="105"/>
    </row>
    <row r="180" spans="1:2" x14ac:dyDescent="0.2">
      <c r="A180" s="104"/>
      <c r="B180" s="105"/>
    </row>
    <row r="181" spans="1:2" x14ac:dyDescent="0.2">
      <c r="A181" s="104"/>
      <c r="B181" s="105"/>
    </row>
    <row r="182" spans="1:2" x14ac:dyDescent="0.2">
      <c r="A182" s="104"/>
      <c r="B182" s="105"/>
    </row>
    <row r="183" spans="1:2" x14ac:dyDescent="0.2">
      <c r="A183" s="104"/>
      <c r="B183" s="105"/>
    </row>
    <row r="184" spans="1:2" x14ac:dyDescent="0.2">
      <c r="A184" s="104"/>
      <c r="B184" s="105"/>
    </row>
    <row r="185" spans="1:2" x14ac:dyDescent="0.2">
      <c r="A185" s="104"/>
      <c r="B185" s="105"/>
    </row>
    <row r="186" spans="1:2" x14ac:dyDescent="0.2">
      <c r="A186" s="104"/>
      <c r="B186" s="105"/>
    </row>
    <row r="187" spans="1:2" x14ac:dyDescent="0.2">
      <c r="A187" s="104"/>
      <c r="B187" s="105"/>
    </row>
    <row r="188" spans="1:2" x14ac:dyDescent="0.2">
      <c r="A188" s="104"/>
      <c r="B188" s="105"/>
    </row>
    <row r="189" spans="1:2" x14ac:dyDescent="0.2">
      <c r="A189" s="104"/>
      <c r="B189" s="105"/>
    </row>
    <row r="190" spans="1:2" x14ac:dyDescent="0.2">
      <c r="A190" s="104"/>
      <c r="B190" s="105"/>
    </row>
    <row r="191" spans="1:2" x14ac:dyDescent="0.2">
      <c r="A191" s="104"/>
      <c r="B191" s="105"/>
    </row>
    <row r="192" spans="1:2" x14ac:dyDescent="0.2">
      <c r="A192" s="104"/>
      <c r="B192" s="105"/>
    </row>
    <row r="193" spans="2:2" x14ac:dyDescent="0.2">
      <c r="B193" s="105"/>
    </row>
    <row r="194" spans="2:2" x14ac:dyDescent="0.2">
      <c r="B194" s="105"/>
    </row>
    <row r="195" spans="2:2" x14ac:dyDescent="0.2">
      <c r="B195" s="105"/>
    </row>
    <row r="196" spans="2:2" x14ac:dyDescent="0.2">
      <c r="B196" s="105"/>
    </row>
    <row r="197" spans="2:2" x14ac:dyDescent="0.2">
      <c r="B197" s="105"/>
    </row>
    <row r="198" spans="2:2" x14ac:dyDescent="0.2">
      <c r="B198" s="105"/>
    </row>
    <row r="199" spans="2:2" x14ac:dyDescent="0.2">
      <c r="B199" s="105"/>
    </row>
    <row r="200" spans="2:2" x14ac:dyDescent="0.2">
      <c r="B200" s="105"/>
    </row>
    <row r="201" spans="2:2" x14ac:dyDescent="0.2">
      <c r="B201" s="105"/>
    </row>
    <row r="202" spans="2:2" x14ac:dyDescent="0.2">
      <c r="B202" s="105"/>
    </row>
    <row r="203" spans="2:2" x14ac:dyDescent="0.2">
      <c r="B203" s="105"/>
    </row>
    <row r="204" spans="2:2" x14ac:dyDescent="0.2">
      <c r="B204" s="105"/>
    </row>
    <row r="205" spans="2:2" x14ac:dyDescent="0.2">
      <c r="B205" s="105"/>
    </row>
    <row r="206" spans="2:2" x14ac:dyDescent="0.2">
      <c r="B206" s="105"/>
    </row>
    <row r="207" spans="2:2" x14ac:dyDescent="0.2">
      <c r="B207" s="105"/>
    </row>
    <row r="208" spans="2:2" x14ac:dyDescent="0.2">
      <c r="B208" s="105"/>
    </row>
    <row r="209" spans="2:2" x14ac:dyDescent="0.2">
      <c r="B209" s="105"/>
    </row>
    <row r="210" spans="2:2" x14ac:dyDescent="0.2">
      <c r="B210" s="105"/>
    </row>
    <row r="211" spans="2:2" x14ac:dyDescent="0.2">
      <c r="B211" s="105"/>
    </row>
  </sheetData>
  <sheetProtection selectLockedCells="1"/>
  <mergeCells count="20">
    <mergeCell ref="A17:B17"/>
    <mergeCell ref="A18:B18"/>
    <mergeCell ref="A19:B19"/>
    <mergeCell ref="A20:B20"/>
    <mergeCell ref="A9:A10"/>
    <mergeCell ref="A11:A12"/>
    <mergeCell ref="A14:B14"/>
    <mergeCell ref="A16:B16"/>
    <mergeCell ref="D1:M1"/>
    <mergeCell ref="F5:M5"/>
    <mergeCell ref="A7:B7"/>
    <mergeCell ref="G4:H4"/>
    <mergeCell ref="I4:M4"/>
    <mergeCell ref="A4:E4"/>
    <mergeCell ref="B5:C5"/>
    <mergeCell ref="A26:B26"/>
    <mergeCell ref="A22:B22"/>
    <mergeCell ref="A23:B23"/>
    <mergeCell ref="A21:B21"/>
    <mergeCell ref="A24:B24"/>
  </mergeCells>
  <phoneticPr fontId="1" type="noConversion"/>
  <printOptions horizontalCentered="1"/>
  <pageMargins left="0.23622047244094491" right="0.15748031496062992" top="0.62" bottom="0.56000000000000005" header="0.16" footer="0.34"/>
  <pageSetup paperSize="9" scale="75" orientation="landscape" verticalDpi="0" r:id="rId1"/>
  <headerFooter alignWithMargins="0">
    <oddFooter>&amp;L&amp;D&amp;CCONFIDENTIAL&amp;R&amp;P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showGridLines="0" zoomScale="79" workbookViewId="0">
      <selection activeCell="A39" sqref="A39"/>
    </sheetView>
  </sheetViews>
  <sheetFormatPr defaultRowHeight="12.75" x14ac:dyDescent="0.2"/>
  <cols>
    <col min="1" max="1" width="24.7109375" style="3" customWidth="1"/>
    <col min="2" max="2" width="8" style="4" customWidth="1"/>
    <col min="3" max="3" width="12.7109375" style="3" customWidth="1"/>
    <col min="4" max="4" width="12.7109375" style="5" customWidth="1"/>
    <col min="5" max="6" width="12.7109375" style="1" customWidth="1"/>
    <col min="7" max="7" width="12.7109375" style="3" customWidth="1"/>
    <col min="8" max="8" width="12.7109375" style="5" customWidth="1"/>
    <col min="9" max="9" width="12.7109375" style="1" customWidth="1"/>
    <col min="10" max="10" width="12.7109375" style="3" customWidth="1"/>
    <col min="11" max="11" width="12.7109375" style="5" customWidth="1"/>
    <col min="12" max="12" width="12.7109375" style="1" bestFit="1" customWidth="1"/>
    <col min="13" max="13" width="17.7109375" style="2" customWidth="1"/>
    <col min="14" max="16384" width="9.140625" style="108"/>
  </cols>
  <sheetData>
    <row r="1" spans="1:13" ht="21" customHeight="1" x14ac:dyDescent="0.2">
      <c r="A1" s="10" t="s">
        <v>18</v>
      </c>
      <c r="B1" s="11"/>
      <c r="C1" s="11"/>
      <c r="D1" s="266" t="str">
        <f>CBA!D1</f>
        <v>City and Country</v>
      </c>
      <c r="E1" s="266"/>
      <c r="F1" s="266"/>
      <c r="G1" s="266"/>
      <c r="H1" s="266"/>
      <c r="I1" s="266"/>
      <c r="J1" s="266"/>
      <c r="K1" s="266"/>
      <c r="L1" s="266"/>
      <c r="M1" s="304"/>
    </row>
    <row r="2" spans="1:13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">
      <c r="A3" s="31" t="s">
        <v>19</v>
      </c>
      <c r="B3" s="30"/>
      <c r="C3" s="30"/>
      <c r="D3" s="32"/>
      <c r="E3" s="33"/>
      <c r="F3" s="33"/>
      <c r="G3" s="30"/>
      <c r="H3" s="32"/>
      <c r="I3" s="33"/>
      <c r="J3" s="30"/>
      <c r="K3" s="32"/>
      <c r="L3" s="33"/>
      <c r="M3" s="30"/>
    </row>
    <row r="4" spans="1:13" s="184" customFormat="1" ht="21" customHeight="1" x14ac:dyDescent="0.2">
      <c r="A4" s="307" t="s">
        <v>58</v>
      </c>
      <c r="B4" s="308"/>
      <c r="C4" s="308"/>
      <c r="D4" s="308"/>
      <c r="E4" s="308"/>
      <c r="F4" s="308"/>
      <c r="G4" s="309" t="s">
        <v>26</v>
      </c>
      <c r="H4" s="310"/>
      <c r="I4" s="311" t="str">
        <f>Cover!J20</f>
        <v>Property name</v>
      </c>
      <c r="J4" s="309"/>
      <c r="K4" s="309"/>
      <c r="L4" s="309"/>
      <c r="M4" s="309"/>
    </row>
    <row r="5" spans="1:13" x14ac:dyDescent="0.2">
      <c r="A5" s="18" t="s">
        <v>20</v>
      </c>
      <c r="B5" s="312">
        <f>Cover!B6</f>
        <v>0</v>
      </c>
      <c r="C5" s="312"/>
      <c r="D5" s="29"/>
      <c r="E5" s="18" t="s">
        <v>21</v>
      </c>
      <c r="F5" s="268">
        <f>Cover!E6</f>
        <v>0</v>
      </c>
      <c r="G5" s="268"/>
      <c r="H5" s="268"/>
      <c r="I5" s="268"/>
      <c r="J5" s="268"/>
      <c r="K5" s="268"/>
      <c r="L5" s="268"/>
      <c r="M5" s="268"/>
    </row>
    <row r="6" spans="1:13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 ht="31.5" customHeight="1" x14ac:dyDescent="0.2">
      <c r="A7" s="305" t="s">
        <v>17</v>
      </c>
      <c r="B7" s="306"/>
      <c r="C7" s="6" t="str">
        <f>Cover!$D$15</f>
        <v>UNDP</v>
      </c>
      <c r="D7" s="6" t="str">
        <f>Cover!$D$16</f>
        <v>UNFPA</v>
      </c>
      <c r="E7" s="6" t="str">
        <f>Cover!$D$17</f>
        <v>UNICEF</v>
      </c>
      <c r="F7" s="6" t="str">
        <f>Cover!$D$18</f>
        <v>WFP</v>
      </c>
      <c r="G7" s="6" t="str">
        <f>Cover!$D$19</f>
        <v>Other 1</v>
      </c>
      <c r="H7" s="6" t="str">
        <f>Cover!$D$20</f>
        <v>Other 2</v>
      </c>
      <c r="I7" s="6" t="str">
        <f>Cover!$D$21</f>
        <v>Other 3</v>
      </c>
      <c r="J7" s="6" t="str">
        <f>Cover!$D$22</f>
        <v>Other 4</v>
      </c>
      <c r="K7" s="6" t="str">
        <f>Cover!$D$23</f>
        <v>Other 5</v>
      </c>
      <c r="L7" s="6" t="str">
        <f>Cover!$D$24</f>
        <v>Other 6</v>
      </c>
      <c r="M7" s="118" t="s">
        <v>15</v>
      </c>
    </row>
    <row r="8" spans="1:13" x14ac:dyDescent="0.2">
      <c r="A8" s="3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">
      <c r="A9" s="300" t="s">
        <v>0</v>
      </c>
      <c r="B9" s="119" t="s">
        <v>32</v>
      </c>
      <c r="C9" s="91">
        <v>10</v>
      </c>
      <c r="D9" s="91">
        <v>10</v>
      </c>
      <c r="E9" s="91">
        <v>10</v>
      </c>
      <c r="F9" s="91">
        <v>10</v>
      </c>
      <c r="G9" s="91">
        <v>10</v>
      </c>
      <c r="H9" s="91">
        <v>10</v>
      </c>
      <c r="I9" s="91">
        <v>10</v>
      </c>
      <c r="J9" s="91">
        <v>10</v>
      </c>
      <c r="K9" s="91">
        <v>10</v>
      </c>
      <c r="L9" s="91">
        <v>10</v>
      </c>
      <c r="M9" s="9">
        <f>SUM(C9:L9)</f>
        <v>100</v>
      </c>
    </row>
    <row r="10" spans="1:13" x14ac:dyDescent="0.2">
      <c r="A10" s="301"/>
      <c r="B10" s="120" t="s">
        <v>2</v>
      </c>
      <c r="C10" s="16">
        <f t="shared" ref="C10:L10" si="0">C9/$M$9</f>
        <v>0.1</v>
      </c>
      <c r="D10" s="16">
        <f t="shared" si="0"/>
        <v>0.1</v>
      </c>
      <c r="E10" s="16">
        <f t="shared" si="0"/>
        <v>0.1</v>
      </c>
      <c r="F10" s="16">
        <f t="shared" si="0"/>
        <v>0.1</v>
      </c>
      <c r="G10" s="16">
        <f t="shared" si="0"/>
        <v>0.1</v>
      </c>
      <c r="H10" s="16">
        <f t="shared" si="0"/>
        <v>0.1</v>
      </c>
      <c r="I10" s="16">
        <f t="shared" si="0"/>
        <v>0.1</v>
      </c>
      <c r="J10" s="16">
        <f t="shared" si="0"/>
        <v>0.1</v>
      </c>
      <c r="K10" s="16">
        <f t="shared" si="0"/>
        <v>0.1</v>
      </c>
      <c r="L10" s="16">
        <f t="shared" si="0"/>
        <v>0.1</v>
      </c>
      <c r="M10" s="8">
        <f>M9/$M$9</f>
        <v>1</v>
      </c>
    </row>
    <row r="11" spans="1:13" s="186" customFormat="1" x14ac:dyDescent="0.2">
      <c r="A11" s="300" t="s">
        <v>14</v>
      </c>
      <c r="B11" s="167" t="s">
        <v>31</v>
      </c>
      <c r="C11" s="168">
        <v>100</v>
      </c>
      <c r="D11" s="168">
        <v>100</v>
      </c>
      <c r="E11" s="168">
        <v>100</v>
      </c>
      <c r="F11" s="168">
        <v>100</v>
      </c>
      <c r="G11" s="168">
        <v>100</v>
      </c>
      <c r="H11" s="168">
        <v>100</v>
      </c>
      <c r="I11" s="168">
        <v>100</v>
      </c>
      <c r="J11" s="168">
        <v>100</v>
      </c>
      <c r="K11" s="168">
        <v>100</v>
      </c>
      <c r="L11" s="168">
        <v>100</v>
      </c>
      <c r="M11" s="165">
        <f>SUM(C11:L11)</f>
        <v>1000</v>
      </c>
    </row>
    <row r="12" spans="1:13" x14ac:dyDescent="0.2">
      <c r="A12" s="301"/>
      <c r="B12" s="120" t="s">
        <v>2</v>
      </c>
      <c r="C12" s="16">
        <f t="shared" ref="C12:L12" si="1">C11/$M$11</f>
        <v>0.1</v>
      </c>
      <c r="D12" s="16">
        <f t="shared" si="1"/>
        <v>0.1</v>
      </c>
      <c r="E12" s="16">
        <f t="shared" si="1"/>
        <v>0.1</v>
      </c>
      <c r="F12" s="16">
        <f t="shared" si="1"/>
        <v>0.1</v>
      </c>
      <c r="G12" s="16">
        <f t="shared" si="1"/>
        <v>0.1</v>
      </c>
      <c r="H12" s="16">
        <f t="shared" si="1"/>
        <v>0.1</v>
      </c>
      <c r="I12" s="16">
        <f t="shared" si="1"/>
        <v>0.1</v>
      </c>
      <c r="J12" s="16">
        <f t="shared" si="1"/>
        <v>0.1</v>
      </c>
      <c r="K12" s="16">
        <f t="shared" si="1"/>
        <v>0.1</v>
      </c>
      <c r="L12" s="16">
        <f t="shared" si="1"/>
        <v>0.1</v>
      </c>
      <c r="M12" s="8">
        <f>SUM(C12:L12)</f>
        <v>0.99999999999999989</v>
      </c>
    </row>
    <row r="13" spans="1:13" x14ac:dyDescent="0.2">
      <c r="A13" s="34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31.5" customHeight="1" x14ac:dyDescent="0.2">
      <c r="A14" s="302" t="s">
        <v>1</v>
      </c>
      <c r="B14" s="303"/>
      <c r="C14" s="6" t="str">
        <f>Cover!$D$15</f>
        <v>UNDP</v>
      </c>
      <c r="D14" s="6" t="str">
        <f>Cover!$D$16</f>
        <v>UNFPA</v>
      </c>
      <c r="E14" s="6" t="str">
        <f>Cover!$D$17</f>
        <v>UNICEF</v>
      </c>
      <c r="F14" s="6" t="str">
        <f>Cover!$D$18</f>
        <v>WFP</v>
      </c>
      <c r="G14" s="6" t="str">
        <f>Cover!$D$19</f>
        <v>Other 1</v>
      </c>
      <c r="H14" s="6" t="str">
        <f>Cover!$D$20</f>
        <v>Other 2</v>
      </c>
      <c r="I14" s="6" t="str">
        <f>Cover!$D$21</f>
        <v>Other 3</v>
      </c>
      <c r="J14" s="6" t="str">
        <f>Cover!$D$22</f>
        <v>Other 4</v>
      </c>
      <c r="K14" s="6" t="str">
        <f>Cover!$D$23</f>
        <v>Other 5</v>
      </c>
      <c r="L14" s="6" t="str">
        <f>Cover!$D$24</f>
        <v>Other 6</v>
      </c>
      <c r="M14" s="118" t="s">
        <v>16</v>
      </c>
    </row>
    <row r="15" spans="1:13" x14ac:dyDescent="0.2">
      <c r="A15" s="34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s="107" customFormat="1" ht="12.6" customHeight="1" x14ac:dyDescent="0.2">
      <c r="A16" s="294" t="s">
        <v>3</v>
      </c>
      <c r="B16" s="295"/>
      <c r="C16" s="125">
        <f t="shared" ref="C16:K16" si="2">$M$16*C12</f>
        <v>10000</v>
      </c>
      <c r="D16" s="126">
        <f t="shared" si="2"/>
        <v>10000</v>
      </c>
      <c r="E16" s="126">
        <f t="shared" si="2"/>
        <v>10000</v>
      </c>
      <c r="F16" s="126">
        <f t="shared" si="2"/>
        <v>10000</v>
      </c>
      <c r="G16" s="126">
        <f t="shared" si="2"/>
        <v>10000</v>
      </c>
      <c r="H16" s="126">
        <f t="shared" si="2"/>
        <v>10000</v>
      </c>
      <c r="I16" s="126">
        <f t="shared" si="2"/>
        <v>10000</v>
      </c>
      <c r="J16" s="126">
        <f t="shared" si="2"/>
        <v>10000</v>
      </c>
      <c r="K16" s="126">
        <f t="shared" si="2"/>
        <v>10000</v>
      </c>
      <c r="L16" s="127">
        <f>$M$16*L12</f>
        <v>10000</v>
      </c>
      <c r="M16" s="128">
        <v>100000</v>
      </c>
    </row>
    <row r="17" spans="1:13" s="107" customFormat="1" ht="12.6" customHeight="1" x14ac:dyDescent="0.2">
      <c r="A17" s="296" t="s">
        <v>5</v>
      </c>
      <c r="B17" s="297"/>
      <c r="C17" s="122">
        <f>$M$17*C12</f>
        <v>10000</v>
      </c>
      <c r="D17" s="122">
        <f t="shared" ref="D17:L17" si="3">$M$17*D12</f>
        <v>10000</v>
      </c>
      <c r="E17" s="122">
        <f t="shared" si="3"/>
        <v>10000</v>
      </c>
      <c r="F17" s="122">
        <f t="shared" si="3"/>
        <v>10000</v>
      </c>
      <c r="G17" s="122">
        <f t="shared" si="3"/>
        <v>10000</v>
      </c>
      <c r="H17" s="122">
        <f t="shared" si="3"/>
        <v>10000</v>
      </c>
      <c r="I17" s="122">
        <f t="shared" si="3"/>
        <v>10000</v>
      </c>
      <c r="J17" s="122">
        <f t="shared" si="3"/>
        <v>10000</v>
      </c>
      <c r="K17" s="122">
        <f t="shared" si="3"/>
        <v>10000</v>
      </c>
      <c r="L17" s="124">
        <f t="shared" si="3"/>
        <v>10000</v>
      </c>
      <c r="M17" s="129">
        <v>100000</v>
      </c>
    </row>
    <row r="18" spans="1:13" ht="12.6" customHeight="1" x14ac:dyDescent="0.2">
      <c r="A18" s="277" t="s">
        <v>54</v>
      </c>
      <c r="B18" s="278"/>
      <c r="C18" s="122">
        <f t="shared" ref="C18:K18" si="4">$M$18*C12</f>
        <v>10000</v>
      </c>
      <c r="D18" s="123">
        <f t="shared" si="4"/>
        <v>10000</v>
      </c>
      <c r="E18" s="123">
        <f t="shared" si="4"/>
        <v>10000</v>
      </c>
      <c r="F18" s="123">
        <f t="shared" si="4"/>
        <v>10000</v>
      </c>
      <c r="G18" s="123">
        <f t="shared" si="4"/>
        <v>10000</v>
      </c>
      <c r="H18" s="123">
        <f t="shared" si="4"/>
        <v>10000</v>
      </c>
      <c r="I18" s="123">
        <f t="shared" si="4"/>
        <v>10000</v>
      </c>
      <c r="J18" s="123">
        <f t="shared" si="4"/>
        <v>10000</v>
      </c>
      <c r="K18" s="123">
        <f t="shared" si="4"/>
        <v>10000</v>
      </c>
      <c r="L18" s="124">
        <f>$M$18*L12</f>
        <v>10000</v>
      </c>
      <c r="M18" s="129">
        <v>100000</v>
      </c>
    </row>
    <row r="19" spans="1:13" ht="12.6" customHeight="1" x14ac:dyDescent="0.2">
      <c r="A19" s="277" t="s">
        <v>4</v>
      </c>
      <c r="B19" s="278"/>
      <c r="C19" s="122">
        <f t="shared" ref="C19:L19" si="5">$M$19*C12</f>
        <v>10000</v>
      </c>
      <c r="D19" s="123">
        <f t="shared" si="5"/>
        <v>10000</v>
      </c>
      <c r="E19" s="123">
        <f t="shared" si="5"/>
        <v>10000</v>
      </c>
      <c r="F19" s="123">
        <f t="shared" si="5"/>
        <v>10000</v>
      </c>
      <c r="G19" s="123">
        <f t="shared" si="5"/>
        <v>10000</v>
      </c>
      <c r="H19" s="123">
        <f t="shared" si="5"/>
        <v>10000</v>
      </c>
      <c r="I19" s="123">
        <f t="shared" si="5"/>
        <v>10000</v>
      </c>
      <c r="J19" s="123">
        <f t="shared" si="5"/>
        <v>10000</v>
      </c>
      <c r="K19" s="123">
        <f t="shared" si="5"/>
        <v>10000</v>
      </c>
      <c r="L19" s="124">
        <f t="shared" si="5"/>
        <v>10000</v>
      </c>
      <c r="M19" s="129">
        <v>100000</v>
      </c>
    </row>
    <row r="20" spans="1:13" ht="12.6" customHeight="1" x14ac:dyDescent="0.2">
      <c r="A20" s="277" t="s">
        <v>6</v>
      </c>
      <c r="B20" s="278"/>
      <c r="C20" s="122">
        <f t="shared" ref="C20:K20" si="6">$M$20*C12</f>
        <v>10000</v>
      </c>
      <c r="D20" s="123">
        <f t="shared" si="6"/>
        <v>10000</v>
      </c>
      <c r="E20" s="123">
        <f t="shared" si="6"/>
        <v>10000</v>
      </c>
      <c r="F20" s="123">
        <f t="shared" si="6"/>
        <v>10000</v>
      </c>
      <c r="G20" s="123">
        <f t="shared" si="6"/>
        <v>10000</v>
      </c>
      <c r="H20" s="123">
        <f t="shared" si="6"/>
        <v>10000</v>
      </c>
      <c r="I20" s="123">
        <f t="shared" si="6"/>
        <v>10000</v>
      </c>
      <c r="J20" s="123">
        <f t="shared" si="6"/>
        <v>10000</v>
      </c>
      <c r="K20" s="123">
        <f t="shared" si="6"/>
        <v>10000</v>
      </c>
      <c r="L20" s="124">
        <f>$M$20*L12</f>
        <v>10000</v>
      </c>
      <c r="M20" s="129">
        <v>100000</v>
      </c>
    </row>
    <row r="21" spans="1:13" ht="12.6" customHeight="1" x14ac:dyDescent="0.2">
      <c r="A21" s="277" t="s">
        <v>7</v>
      </c>
      <c r="B21" s="278"/>
      <c r="C21" s="122">
        <f t="shared" ref="C21:K21" si="7">$M$21*C12</f>
        <v>10000</v>
      </c>
      <c r="D21" s="123">
        <f t="shared" si="7"/>
        <v>10000</v>
      </c>
      <c r="E21" s="123">
        <f t="shared" si="7"/>
        <v>10000</v>
      </c>
      <c r="F21" s="123">
        <f t="shared" si="7"/>
        <v>10000</v>
      </c>
      <c r="G21" s="123">
        <f t="shared" si="7"/>
        <v>10000</v>
      </c>
      <c r="H21" s="123">
        <f t="shared" si="7"/>
        <v>10000</v>
      </c>
      <c r="I21" s="123">
        <f t="shared" si="7"/>
        <v>10000</v>
      </c>
      <c r="J21" s="123">
        <f t="shared" si="7"/>
        <v>10000</v>
      </c>
      <c r="K21" s="123">
        <f t="shared" si="7"/>
        <v>10000</v>
      </c>
      <c r="L21" s="124">
        <f>$M$21*L12</f>
        <v>10000</v>
      </c>
      <c r="M21" s="129">
        <v>100000</v>
      </c>
    </row>
    <row r="22" spans="1:13" ht="12.6" customHeight="1" x14ac:dyDescent="0.2">
      <c r="A22" s="277" t="s">
        <v>9</v>
      </c>
      <c r="B22" s="278"/>
      <c r="C22" s="122">
        <f t="shared" ref="C22:L22" si="8">$M$22*C12</f>
        <v>10000</v>
      </c>
      <c r="D22" s="123">
        <f t="shared" si="8"/>
        <v>10000</v>
      </c>
      <c r="E22" s="123">
        <f t="shared" si="8"/>
        <v>10000</v>
      </c>
      <c r="F22" s="123">
        <f t="shared" si="8"/>
        <v>10000</v>
      </c>
      <c r="G22" s="123">
        <f t="shared" si="8"/>
        <v>10000</v>
      </c>
      <c r="H22" s="123">
        <f t="shared" si="8"/>
        <v>10000</v>
      </c>
      <c r="I22" s="123">
        <f t="shared" si="8"/>
        <v>10000</v>
      </c>
      <c r="J22" s="123">
        <f t="shared" si="8"/>
        <v>10000</v>
      </c>
      <c r="K22" s="123">
        <f t="shared" si="8"/>
        <v>10000</v>
      </c>
      <c r="L22" s="124">
        <f t="shared" si="8"/>
        <v>10000</v>
      </c>
      <c r="M22" s="129">
        <v>100000</v>
      </c>
    </row>
    <row r="23" spans="1:13" ht="12.6" customHeight="1" x14ac:dyDescent="0.2">
      <c r="A23" s="277" t="s">
        <v>8</v>
      </c>
      <c r="B23" s="278"/>
      <c r="C23" s="122">
        <f t="shared" ref="C23:K23" si="9">$M$23*C12</f>
        <v>10000</v>
      </c>
      <c r="D23" s="123">
        <f t="shared" si="9"/>
        <v>10000</v>
      </c>
      <c r="E23" s="123">
        <f t="shared" si="9"/>
        <v>10000</v>
      </c>
      <c r="F23" s="123">
        <f t="shared" si="9"/>
        <v>10000</v>
      </c>
      <c r="G23" s="123">
        <f t="shared" si="9"/>
        <v>10000</v>
      </c>
      <c r="H23" s="123">
        <f t="shared" si="9"/>
        <v>10000</v>
      </c>
      <c r="I23" s="123">
        <f t="shared" si="9"/>
        <v>10000</v>
      </c>
      <c r="J23" s="123">
        <f t="shared" si="9"/>
        <v>10000</v>
      </c>
      <c r="K23" s="123">
        <f t="shared" si="9"/>
        <v>10000</v>
      </c>
      <c r="L23" s="124">
        <f>$M$23*L12</f>
        <v>10000</v>
      </c>
      <c r="M23" s="129">
        <v>100000</v>
      </c>
    </row>
    <row r="24" spans="1:13" ht="12.6" customHeight="1" x14ac:dyDescent="0.2">
      <c r="A24" s="298" t="s">
        <v>57</v>
      </c>
      <c r="B24" s="299"/>
      <c r="C24" s="130">
        <f t="shared" ref="C24:K24" si="10">$M$24*C12</f>
        <v>10000</v>
      </c>
      <c r="D24" s="131">
        <f t="shared" si="10"/>
        <v>10000</v>
      </c>
      <c r="E24" s="131">
        <f t="shared" si="10"/>
        <v>10000</v>
      </c>
      <c r="F24" s="131">
        <f t="shared" si="10"/>
        <v>10000</v>
      </c>
      <c r="G24" s="131">
        <f t="shared" si="10"/>
        <v>10000</v>
      </c>
      <c r="H24" s="131">
        <f t="shared" si="10"/>
        <v>10000</v>
      </c>
      <c r="I24" s="131">
        <f t="shared" si="10"/>
        <v>10000</v>
      </c>
      <c r="J24" s="131">
        <f t="shared" si="10"/>
        <v>10000</v>
      </c>
      <c r="K24" s="131">
        <f t="shared" si="10"/>
        <v>10000</v>
      </c>
      <c r="L24" s="132">
        <f>$M$24*L12</f>
        <v>10000</v>
      </c>
      <c r="M24" s="133">
        <v>100000</v>
      </c>
    </row>
    <row r="25" spans="1:13" x14ac:dyDescent="0.2">
      <c r="A25" s="36"/>
      <c r="B25" s="37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13" x14ac:dyDescent="0.2">
      <c r="A26" s="292" t="s">
        <v>15</v>
      </c>
      <c r="B26" s="293"/>
      <c r="C26" s="151">
        <f t="shared" ref="C26:M26" si="11">SUM(C16:C24)</f>
        <v>90000</v>
      </c>
      <c r="D26" s="152">
        <f t="shared" si="11"/>
        <v>90000</v>
      </c>
      <c r="E26" s="152">
        <f t="shared" si="11"/>
        <v>90000</v>
      </c>
      <c r="F26" s="152">
        <f t="shared" si="11"/>
        <v>90000</v>
      </c>
      <c r="G26" s="152">
        <f t="shared" si="11"/>
        <v>90000</v>
      </c>
      <c r="H26" s="152">
        <f t="shared" si="11"/>
        <v>90000</v>
      </c>
      <c r="I26" s="152">
        <f t="shared" si="11"/>
        <v>90000</v>
      </c>
      <c r="J26" s="152">
        <f t="shared" si="11"/>
        <v>90000</v>
      </c>
      <c r="K26" s="152">
        <f t="shared" si="11"/>
        <v>90000</v>
      </c>
      <c r="L26" s="152">
        <f t="shared" si="11"/>
        <v>90000</v>
      </c>
      <c r="M26" s="153">
        <f t="shared" si="11"/>
        <v>900000</v>
      </c>
    </row>
    <row r="27" spans="1:13" x14ac:dyDescent="0.2">
      <c r="A27" s="36"/>
      <c r="B27" s="39"/>
      <c r="C27" s="36"/>
      <c r="D27" s="40"/>
      <c r="E27" s="41"/>
      <c r="F27" s="41"/>
      <c r="G27" s="36"/>
      <c r="H27" s="40"/>
      <c r="I27" s="41"/>
      <c r="J27" s="36"/>
      <c r="K27" s="40"/>
      <c r="L27" s="41"/>
      <c r="M27" s="42"/>
    </row>
    <row r="28" spans="1:13" s="185" customFormat="1" x14ac:dyDescent="0.2"/>
    <row r="29" spans="1:13" s="185" customFormat="1" ht="14.25" x14ac:dyDescent="0.2">
      <c r="L29" s="196" t="s">
        <v>86</v>
      </c>
      <c r="M29" s="192">
        <f>M26/M11</f>
        <v>900</v>
      </c>
    </row>
    <row r="30" spans="1:13" s="185" customFormat="1" x14ac:dyDescent="0.2"/>
    <row r="31" spans="1:13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3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3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3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</row>
    <row r="35" spans="1:13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 x14ac:dyDescent="0.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</row>
    <row r="37" spans="1:13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40" spans="1:13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  <row r="41" spans="1:13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</row>
    <row r="42" spans="1:13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</row>
    <row r="43" spans="1:13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</row>
    <row r="44" spans="1:13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3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</row>
    <row r="47" spans="1:13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13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</row>
    <row r="49" spans="1:13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50" spans="1:13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3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2" spans="1:13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</row>
    <row r="53" spans="1:13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</row>
    <row r="54" spans="1:13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1:13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</row>
    <row r="56" spans="1:13" x14ac:dyDescent="0.2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</row>
    <row r="57" spans="1:13" x14ac:dyDescent="0.2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</row>
    <row r="58" spans="1:13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</row>
    <row r="59" spans="1:13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</row>
    <row r="60" spans="1:13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</row>
    <row r="61" spans="1:13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</row>
    <row r="62" spans="1:13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</row>
    <row r="63" spans="1:13" x14ac:dyDescent="0.2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</row>
    <row r="64" spans="1:13" x14ac:dyDescent="0.2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</row>
    <row r="65" spans="1:13" x14ac:dyDescent="0.2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</row>
    <row r="66" spans="1:13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</row>
    <row r="67" spans="1:13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</row>
    <row r="68" spans="1:13" x14ac:dyDescent="0.2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</row>
    <row r="69" spans="1:13" x14ac:dyDescent="0.2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</row>
    <row r="70" spans="1:13" x14ac:dyDescent="0.2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</row>
    <row r="71" spans="1:13" x14ac:dyDescent="0.2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</row>
    <row r="72" spans="1:13" x14ac:dyDescent="0.2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13" x14ac:dyDescent="0.2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</row>
    <row r="74" spans="1:13" x14ac:dyDescent="0.2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</row>
    <row r="75" spans="1:13" x14ac:dyDescent="0.2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</row>
    <row r="76" spans="1:13" x14ac:dyDescent="0.2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</row>
    <row r="77" spans="1:13" x14ac:dyDescent="0.2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</row>
    <row r="78" spans="1:13" x14ac:dyDescent="0.2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</row>
    <row r="79" spans="1:13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</row>
    <row r="80" spans="1:13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</row>
    <row r="81" spans="1:13" x14ac:dyDescent="0.2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</row>
    <row r="82" spans="1:13" x14ac:dyDescent="0.2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</row>
    <row r="83" spans="1:13" x14ac:dyDescent="0.2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</row>
    <row r="84" spans="1:13" x14ac:dyDescent="0.2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</row>
    <row r="85" spans="1:13" x14ac:dyDescent="0.2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</row>
    <row r="86" spans="1:13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</row>
    <row r="87" spans="1:13" x14ac:dyDescent="0.2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</row>
    <row r="88" spans="1:13" x14ac:dyDescent="0.2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</row>
    <row r="89" spans="1:13" x14ac:dyDescent="0.2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</row>
    <row r="90" spans="1:13" x14ac:dyDescent="0.2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</row>
    <row r="91" spans="1:13" x14ac:dyDescent="0.2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</row>
    <row r="92" spans="1:13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</row>
    <row r="93" spans="1:13" x14ac:dyDescent="0.2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</row>
    <row r="94" spans="1:13" x14ac:dyDescent="0.2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</row>
    <row r="95" spans="1:13" x14ac:dyDescent="0.2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</row>
    <row r="96" spans="1:13" x14ac:dyDescent="0.2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</row>
    <row r="97" spans="1:13" x14ac:dyDescent="0.2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</row>
    <row r="98" spans="1:13" x14ac:dyDescent="0.2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</row>
    <row r="99" spans="1:13" x14ac:dyDescent="0.2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</row>
    <row r="100" spans="1:13" x14ac:dyDescent="0.2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</row>
    <row r="101" spans="1:13" x14ac:dyDescent="0.2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1:13" x14ac:dyDescent="0.2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</row>
    <row r="103" spans="1:13" x14ac:dyDescent="0.2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</row>
    <row r="104" spans="1:13" x14ac:dyDescent="0.2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</row>
    <row r="105" spans="1:13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</row>
    <row r="106" spans="1:13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</row>
    <row r="107" spans="1:13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</row>
    <row r="108" spans="1:13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</row>
    <row r="109" spans="1:13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</row>
    <row r="110" spans="1:13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</row>
    <row r="111" spans="1:13" x14ac:dyDescent="0.2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1:13" x14ac:dyDescent="0.2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1:13" x14ac:dyDescent="0.2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1:13" x14ac:dyDescent="0.2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1:13" x14ac:dyDescent="0.2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1:13" x14ac:dyDescent="0.2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1:13" x14ac:dyDescent="0.2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1:13" x14ac:dyDescent="0.2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1:13" x14ac:dyDescent="0.2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1:13" x14ac:dyDescent="0.2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1:13" x14ac:dyDescent="0.2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1:13" x14ac:dyDescent="0.2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1:13" x14ac:dyDescent="0.2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1:13" x14ac:dyDescent="0.2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1:13" x14ac:dyDescent="0.2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1:13" x14ac:dyDescent="0.2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1:13" x14ac:dyDescent="0.2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1:13" x14ac:dyDescent="0.2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1:13" x14ac:dyDescent="0.2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1:13" x14ac:dyDescent="0.2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1:13" x14ac:dyDescent="0.2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1:13" x14ac:dyDescent="0.2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1:13" x14ac:dyDescent="0.2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1:13" x14ac:dyDescent="0.2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1:13" x14ac:dyDescent="0.2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1:13" x14ac:dyDescent="0.2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1:13" x14ac:dyDescent="0.2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1:13" x14ac:dyDescent="0.2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1:13" x14ac:dyDescent="0.2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1:13" x14ac:dyDescent="0.2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</sheetData>
  <sheetProtection selectLockedCells="1"/>
  <mergeCells count="20">
    <mergeCell ref="A9:A10"/>
    <mergeCell ref="A11:A12"/>
    <mergeCell ref="A14:B14"/>
    <mergeCell ref="B5:C5"/>
    <mergeCell ref="D1:M1"/>
    <mergeCell ref="F5:M5"/>
    <mergeCell ref="A7:B7"/>
    <mergeCell ref="A4:F4"/>
    <mergeCell ref="G4:H4"/>
    <mergeCell ref="I4:M4"/>
    <mergeCell ref="A26:B2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phoneticPr fontId="1" type="noConversion"/>
  <printOptions horizontalCentered="1"/>
  <pageMargins left="0.23622047244094491" right="0.15748031496062992" top="0.54" bottom="0.34" header="0.51181102362204722" footer="0.21"/>
  <pageSetup paperSize="9" scale="65" orientation="landscape" verticalDpi="0" r:id="rId1"/>
  <headerFooter alignWithMargins="0">
    <oddFooter>&amp;L&amp;D&amp;CCONFIDENTIAL&amp;R&amp;P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showGridLines="0" zoomScale="79" workbookViewId="0">
      <selection activeCell="A40" sqref="A40"/>
    </sheetView>
  </sheetViews>
  <sheetFormatPr defaultRowHeight="12.75" x14ac:dyDescent="0.2"/>
  <cols>
    <col min="1" max="1" width="24.7109375" style="3" customWidth="1"/>
    <col min="2" max="2" width="8" style="4" customWidth="1"/>
    <col min="3" max="3" width="12.7109375" style="3" customWidth="1"/>
    <col min="4" max="4" width="12.7109375" style="5" customWidth="1"/>
    <col min="5" max="6" width="12.7109375" style="1" customWidth="1"/>
    <col min="7" max="7" width="12.7109375" style="3" customWidth="1"/>
    <col min="8" max="8" width="12.7109375" style="5" customWidth="1"/>
    <col min="9" max="9" width="12.7109375" style="1" customWidth="1"/>
    <col min="10" max="10" width="12.7109375" style="3" customWidth="1"/>
    <col min="11" max="11" width="12.7109375" style="5" customWidth="1"/>
    <col min="12" max="12" width="12.7109375" style="1" customWidth="1"/>
    <col min="13" max="13" width="17.7109375" style="2" customWidth="1"/>
    <col min="14" max="16384" width="9.140625" style="108"/>
  </cols>
  <sheetData>
    <row r="1" spans="1:13" ht="21" customHeight="1" x14ac:dyDescent="0.2">
      <c r="A1" s="10" t="s">
        <v>18</v>
      </c>
      <c r="B1" s="11"/>
      <c r="C1" s="11"/>
      <c r="D1" s="266" t="str">
        <f>CBA!D1</f>
        <v>City and Country</v>
      </c>
      <c r="E1" s="266"/>
      <c r="F1" s="266"/>
      <c r="G1" s="266"/>
      <c r="H1" s="266"/>
      <c r="I1" s="266"/>
      <c r="J1" s="266"/>
      <c r="K1" s="266"/>
      <c r="L1" s="266"/>
      <c r="M1" s="304"/>
    </row>
    <row r="2" spans="1:13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">
      <c r="A3" s="31" t="s">
        <v>19</v>
      </c>
      <c r="B3" s="30"/>
      <c r="C3" s="30"/>
      <c r="D3" s="32"/>
      <c r="E3" s="33"/>
      <c r="F3" s="33"/>
      <c r="G3" s="30"/>
      <c r="H3" s="32"/>
      <c r="I3" s="33"/>
      <c r="J3" s="30"/>
      <c r="K3" s="32"/>
      <c r="L3" s="33"/>
      <c r="M3" s="30"/>
    </row>
    <row r="4" spans="1:13" ht="21" customHeight="1" x14ac:dyDescent="0.2">
      <c r="A4" s="307" t="s">
        <v>34</v>
      </c>
      <c r="B4" s="308"/>
      <c r="C4" s="308"/>
      <c r="D4" s="308"/>
      <c r="E4" s="308"/>
      <c r="F4" s="27"/>
      <c r="G4" s="309" t="s">
        <v>26</v>
      </c>
      <c r="H4" s="310"/>
      <c r="I4" s="311" t="str">
        <f>Cover!J20</f>
        <v>Property name</v>
      </c>
      <c r="J4" s="309"/>
      <c r="K4" s="309"/>
      <c r="L4" s="309"/>
      <c r="M4" s="309"/>
    </row>
    <row r="5" spans="1:13" x14ac:dyDescent="0.2">
      <c r="A5" s="18" t="s">
        <v>20</v>
      </c>
      <c r="B5" s="312">
        <f>Cover!B6</f>
        <v>0</v>
      </c>
      <c r="C5" s="312"/>
      <c r="D5" s="29"/>
      <c r="E5" s="18" t="s">
        <v>21</v>
      </c>
      <c r="F5" s="268">
        <f>Cover!E6</f>
        <v>0</v>
      </c>
      <c r="G5" s="268"/>
      <c r="H5" s="268"/>
      <c r="I5" s="268"/>
      <c r="J5" s="268"/>
      <c r="K5" s="268"/>
      <c r="L5" s="268"/>
      <c r="M5" s="268"/>
    </row>
    <row r="6" spans="1:13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 ht="31.5" customHeight="1" x14ac:dyDescent="0.2">
      <c r="A7" s="305" t="s">
        <v>17</v>
      </c>
      <c r="B7" s="306"/>
      <c r="C7" s="6" t="str">
        <f>Cover!$D$15</f>
        <v>UNDP</v>
      </c>
      <c r="D7" s="6" t="str">
        <f>Cover!$D$16</f>
        <v>UNFPA</v>
      </c>
      <c r="E7" s="6" t="str">
        <f>Cover!$D$17</f>
        <v>UNICEF</v>
      </c>
      <c r="F7" s="6" t="str">
        <f>Cover!$D$18</f>
        <v>WFP</v>
      </c>
      <c r="G7" s="6" t="str">
        <f>Cover!$D$19</f>
        <v>Other 1</v>
      </c>
      <c r="H7" s="6" t="str">
        <f>Cover!$D$20</f>
        <v>Other 2</v>
      </c>
      <c r="I7" s="6" t="str">
        <f>Cover!$D$21</f>
        <v>Other 3</v>
      </c>
      <c r="J7" s="6" t="str">
        <f>Cover!$D$22</f>
        <v>Other 4</v>
      </c>
      <c r="K7" s="6" t="str">
        <f>Cover!$D$23</f>
        <v>Other 5</v>
      </c>
      <c r="L7" s="6" t="str">
        <f>Cover!$D$24</f>
        <v>Other 6</v>
      </c>
      <c r="M7" s="118" t="s">
        <v>15</v>
      </c>
    </row>
    <row r="8" spans="1:13" x14ac:dyDescent="0.2">
      <c r="A8" s="3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">
      <c r="A9" s="300" t="s">
        <v>0</v>
      </c>
      <c r="B9" s="119" t="s">
        <v>32</v>
      </c>
      <c r="C9" s="101">
        <v>10</v>
      </c>
      <c r="D9" s="101">
        <v>10</v>
      </c>
      <c r="E9" s="101">
        <v>10</v>
      </c>
      <c r="F9" s="101">
        <v>10</v>
      </c>
      <c r="G9" s="101">
        <v>10</v>
      </c>
      <c r="H9" s="101">
        <v>10</v>
      </c>
      <c r="I9" s="101">
        <v>10</v>
      </c>
      <c r="J9" s="101">
        <v>10</v>
      </c>
      <c r="K9" s="101">
        <v>10</v>
      </c>
      <c r="L9" s="116">
        <v>10</v>
      </c>
      <c r="M9" s="112">
        <f>SUM(C9:L9)</f>
        <v>100</v>
      </c>
    </row>
    <row r="10" spans="1:13" x14ac:dyDescent="0.2">
      <c r="A10" s="301"/>
      <c r="B10" s="120" t="s">
        <v>2</v>
      </c>
      <c r="C10" s="16">
        <f t="shared" ref="C10:M10" si="0">C9/$M$9</f>
        <v>0.1</v>
      </c>
      <c r="D10" s="16">
        <f t="shared" si="0"/>
        <v>0.1</v>
      </c>
      <c r="E10" s="16">
        <f t="shared" si="0"/>
        <v>0.1</v>
      </c>
      <c r="F10" s="16">
        <f t="shared" si="0"/>
        <v>0.1</v>
      </c>
      <c r="G10" s="16">
        <f t="shared" si="0"/>
        <v>0.1</v>
      </c>
      <c r="H10" s="16">
        <f t="shared" si="0"/>
        <v>0.1</v>
      </c>
      <c r="I10" s="16">
        <f t="shared" si="0"/>
        <v>0.1</v>
      </c>
      <c r="J10" s="16">
        <f t="shared" si="0"/>
        <v>0.1</v>
      </c>
      <c r="K10" s="16">
        <f t="shared" si="0"/>
        <v>0.1</v>
      </c>
      <c r="L10" s="117">
        <f t="shared" si="0"/>
        <v>0.1</v>
      </c>
      <c r="M10" s="113">
        <f t="shared" si="0"/>
        <v>1</v>
      </c>
    </row>
    <row r="11" spans="1:13" s="186" customFormat="1" x14ac:dyDescent="0.2">
      <c r="A11" s="300" t="s">
        <v>14</v>
      </c>
      <c r="B11" s="167" t="s">
        <v>31</v>
      </c>
      <c r="C11" s="170">
        <v>100</v>
      </c>
      <c r="D11" s="170">
        <v>100</v>
      </c>
      <c r="E11" s="170">
        <v>100</v>
      </c>
      <c r="F11" s="170">
        <v>100</v>
      </c>
      <c r="G11" s="170">
        <v>100</v>
      </c>
      <c r="H11" s="170">
        <v>100</v>
      </c>
      <c r="I11" s="170">
        <v>100</v>
      </c>
      <c r="J11" s="170">
        <v>100</v>
      </c>
      <c r="K11" s="170">
        <v>100</v>
      </c>
      <c r="L11" s="171">
        <v>100</v>
      </c>
      <c r="M11" s="166">
        <f>SUM(C11:L11)</f>
        <v>1000</v>
      </c>
    </row>
    <row r="12" spans="1:13" x14ac:dyDescent="0.2">
      <c r="A12" s="301"/>
      <c r="B12" s="120" t="s">
        <v>2</v>
      </c>
      <c r="C12" s="16">
        <f t="shared" ref="C12:L12" si="1">C11/$M$11</f>
        <v>0.1</v>
      </c>
      <c r="D12" s="16">
        <f t="shared" si="1"/>
        <v>0.1</v>
      </c>
      <c r="E12" s="16">
        <f t="shared" si="1"/>
        <v>0.1</v>
      </c>
      <c r="F12" s="16">
        <f t="shared" si="1"/>
        <v>0.1</v>
      </c>
      <c r="G12" s="16">
        <f t="shared" si="1"/>
        <v>0.1</v>
      </c>
      <c r="H12" s="16">
        <f t="shared" si="1"/>
        <v>0.1</v>
      </c>
      <c r="I12" s="16">
        <f t="shared" si="1"/>
        <v>0.1</v>
      </c>
      <c r="J12" s="16">
        <f t="shared" si="1"/>
        <v>0.1</v>
      </c>
      <c r="K12" s="16">
        <f t="shared" si="1"/>
        <v>0.1</v>
      </c>
      <c r="L12" s="117">
        <f t="shared" si="1"/>
        <v>0.1</v>
      </c>
      <c r="M12" s="113">
        <f>SUM(C12:L12)</f>
        <v>0.99999999999999989</v>
      </c>
    </row>
    <row r="13" spans="1:13" x14ac:dyDescent="0.2">
      <c r="A13" s="34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31.5" customHeight="1" x14ac:dyDescent="0.2">
      <c r="A14" s="302" t="s">
        <v>77</v>
      </c>
      <c r="B14" s="303"/>
      <c r="C14" s="6" t="str">
        <f>Cover!$D$15</f>
        <v>UNDP</v>
      </c>
      <c r="D14" s="6" t="str">
        <f>Cover!$D$16</f>
        <v>UNFPA</v>
      </c>
      <c r="E14" s="6" t="str">
        <f>Cover!$D$17</f>
        <v>UNICEF</v>
      </c>
      <c r="F14" s="6" t="str">
        <f>Cover!$D$18</f>
        <v>WFP</v>
      </c>
      <c r="G14" s="6" t="str">
        <f>Cover!$D$19</f>
        <v>Other 1</v>
      </c>
      <c r="H14" s="6" t="str">
        <f>Cover!$D$20</f>
        <v>Other 2</v>
      </c>
      <c r="I14" s="6" t="str">
        <f>Cover!$D$21</f>
        <v>Other 3</v>
      </c>
      <c r="J14" s="6" t="str">
        <f>Cover!$D$22</f>
        <v>Other 4</v>
      </c>
      <c r="K14" s="6" t="str">
        <f>Cover!$D$23</f>
        <v>Other 5</v>
      </c>
      <c r="L14" s="6" t="str">
        <f>Cover!$D$24</f>
        <v>Other 6</v>
      </c>
      <c r="M14" s="118" t="s">
        <v>16</v>
      </c>
    </row>
    <row r="15" spans="1:13" x14ac:dyDescent="0.2">
      <c r="A15" s="34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2.6" customHeight="1" x14ac:dyDescent="0.2">
      <c r="A16" s="318" t="s">
        <v>68</v>
      </c>
      <c r="B16" s="319"/>
      <c r="C16" s="126">
        <f t="shared" ref="C16:C24" si="2">M16*$C$12</f>
        <v>10000</v>
      </c>
      <c r="D16" s="126">
        <f t="shared" ref="D16:D24" si="3">M16*D$12</f>
        <v>10000</v>
      </c>
      <c r="E16" s="126">
        <f t="shared" ref="E16:E24" si="4">M16*E$12</f>
        <v>10000</v>
      </c>
      <c r="F16" s="126">
        <f t="shared" ref="F16:F24" si="5">M16*F$12</f>
        <v>10000</v>
      </c>
      <c r="G16" s="126">
        <f t="shared" ref="G16:G24" si="6">M16*G$12</f>
        <v>10000</v>
      </c>
      <c r="H16" s="126">
        <f t="shared" ref="H16:H24" si="7">M16*H$12</f>
        <v>10000</v>
      </c>
      <c r="I16" s="126">
        <f t="shared" ref="I16:I24" si="8">M16*I$12</f>
        <v>10000</v>
      </c>
      <c r="J16" s="126">
        <f t="shared" ref="J16:J24" si="9">M16*J$12</f>
        <v>10000</v>
      </c>
      <c r="K16" s="126">
        <f t="shared" ref="K16:K24" si="10">M16*K$12</f>
        <v>10000</v>
      </c>
      <c r="L16" s="127">
        <f t="shared" ref="L16:L24" si="11">M16*L$12</f>
        <v>10000</v>
      </c>
      <c r="M16" s="143">
        <v>100000</v>
      </c>
    </row>
    <row r="17" spans="1:14" ht="12.6" customHeight="1" x14ac:dyDescent="0.2">
      <c r="A17" s="313" t="s">
        <v>69</v>
      </c>
      <c r="B17" s="315"/>
      <c r="C17" s="144">
        <f t="shared" si="2"/>
        <v>10000</v>
      </c>
      <c r="D17" s="144">
        <f t="shared" si="3"/>
        <v>10000</v>
      </c>
      <c r="E17" s="144">
        <f t="shared" si="4"/>
        <v>10000</v>
      </c>
      <c r="F17" s="144">
        <f t="shared" si="5"/>
        <v>10000</v>
      </c>
      <c r="G17" s="144">
        <f t="shared" si="6"/>
        <v>10000</v>
      </c>
      <c r="H17" s="144">
        <f t="shared" si="7"/>
        <v>10000</v>
      </c>
      <c r="I17" s="144">
        <f t="shared" si="8"/>
        <v>10000</v>
      </c>
      <c r="J17" s="144">
        <f t="shared" si="9"/>
        <v>10000</v>
      </c>
      <c r="K17" s="144">
        <f t="shared" si="10"/>
        <v>10000</v>
      </c>
      <c r="L17" s="145">
        <f t="shared" si="11"/>
        <v>10000</v>
      </c>
      <c r="M17" s="146">
        <v>100000</v>
      </c>
    </row>
    <row r="18" spans="1:14" ht="12.6" customHeight="1" x14ac:dyDescent="0.2">
      <c r="A18" s="313" t="s">
        <v>70</v>
      </c>
      <c r="B18" s="315"/>
      <c r="C18" s="144">
        <f t="shared" si="2"/>
        <v>10000</v>
      </c>
      <c r="D18" s="144">
        <f t="shared" si="3"/>
        <v>10000</v>
      </c>
      <c r="E18" s="144">
        <f t="shared" si="4"/>
        <v>10000</v>
      </c>
      <c r="F18" s="144">
        <f t="shared" si="5"/>
        <v>10000</v>
      </c>
      <c r="G18" s="144">
        <f t="shared" si="6"/>
        <v>10000</v>
      </c>
      <c r="H18" s="144">
        <f t="shared" si="7"/>
        <v>10000</v>
      </c>
      <c r="I18" s="144">
        <f t="shared" si="8"/>
        <v>10000</v>
      </c>
      <c r="J18" s="144">
        <f t="shared" si="9"/>
        <v>10000</v>
      </c>
      <c r="K18" s="144">
        <f t="shared" si="10"/>
        <v>10000</v>
      </c>
      <c r="L18" s="145">
        <f t="shared" si="11"/>
        <v>10000</v>
      </c>
      <c r="M18" s="146">
        <v>100000</v>
      </c>
    </row>
    <row r="19" spans="1:14" ht="12.6" customHeight="1" x14ac:dyDescent="0.2">
      <c r="A19" s="313" t="s">
        <v>71</v>
      </c>
      <c r="B19" s="315"/>
      <c r="C19" s="144">
        <f t="shared" si="2"/>
        <v>10000</v>
      </c>
      <c r="D19" s="144">
        <f t="shared" si="3"/>
        <v>10000</v>
      </c>
      <c r="E19" s="144">
        <f t="shared" si="4"/>
        <v>10000</v>
      </c>
      <c r="F19" s="144">
        <f t="shared" si="5"/>
        <v>10000</v>
      </c>
      <c r="G19" s="144">
        <f t="shared" si="6"/>
        <v>10000</v>
      </c>
      <c r="H19" s="144">
        <f t="shared" si="7"/>
        <v>10000</v>
      </c>
      <c r="I19" s="144">
        <f t="shared" si="8"/>
        <v>10000</v>
      </c>
      <c r="J19" s="144">
        <f t="shared" si="9"/>
        <v>10000</v>
      </c>
      <c r="K19" s="144">
        <f t="shared" si="10"/>
        <v>10000</v>
      </c>
      <c r="L19" s="145">
        <f t="shared" si="11"/>
        <v>10000</v>
      </c>
      <c r="M19" s="146">
        <v>100000</v>
      </c>
    </row>
    <row r="20" spans="1:14" ht="12.6" customHeight="1" x14ac:dyDescent="0.2">
      <c r="A20" s="313" t="s">
        <v>72</v>
      </c>
      <c r="B20" s="315"/>
      <c r="C20" s="144">
        <f t="shared" si="2"/>
        <v>10000</v>
      </c>
      <c r="D20" s="144">
        <f t="shared" si="3"/>
        <v>10000</v>
      </c>
      <c r="E20" s="144">
        <f t="shared" si="4"/>
        <v>10000</v>
      </c>
      <c r="F20" s="144">
        <f t="shared" si="5"/>
        <v>10000</v>
      </c>
      <c r="G20" s="144">
        <f t="shared" si="6"/>
        <v>10000</v>
      </c>
      <c r="H20" s="144">
        <f t="shared" si="7"/>
        <v>10000</v>
      </c>
      <c r="I20" s="144">
        <f t="shared" si="8"/>
        <v>10000</v>
      </c>
      <c r="J20" s="144">
        <f t="shared" si="9"/>
        <v>10000</v>
      </c>
      <c r="K20" s="144">
        <f t="shared" si="10"/>
        <v>10000</v>
      </c>
      <c r="L20" s="145">
        <f t="shared" si="11"/>
        <v>10000</v>
      </c>
      <c r="M20" s="146">
        <v>100000</v>
      </c>
    </row>
    <row r="21" spans="1:14" ht="12.6" customHeight="1" x14ac:dyDescent="0.2">
      <c r="A21" s="313" t="s">
        <v>74</v>
      </c>
      <c r="B21" s="315"/>
      <c r="C21" s="144">
        <f t="shared" si="2"/>
        <v>10000</v>
      </c>
      <c r="D21" s="144">
        <f t="shared" si="3"/>
        <v>10000</v>
      </c>
      <c r="E21" s="144">
        <f t="shared" si="4"/>
        <v>10000</v>
      </c>
      <c r="F21" s="144">
        <f t="shared" si="5"/>
        <v>10000</v>
      </c>
      <c r="G21" s="144">
        <f t="shared" si="6"/>
        <v>10000</v>
      </c>
      <c r="H21" s="144">
        <f t="shared" si="7"/>
        <v>10000</v>
      </c>
      <c r="I21" s="144">
        <f t="shared" si="8"/>
        <v>10000</v>
      </c>
      <c r="J21" s="144">
        <f t="shared" si="9"/>
        <v>10000</v>
      </c>
      <c r="K21" s="144">
        <f t="shared" si="10"/>
        <v>10000</v>
      </c>
      <c r="L21" s="145">
        <f t="shared" si="11"/>
        <v>10000</v>
      </c>
      <c r="M21" s="146">
        <v>100000</v>
      </c>
    </row>
    <row r="22" spans="1:14" ht="12.6" customHeight="1" x14ac:dyDescent="0.2">
      <c r="A22" s="313" t="s">
        <v>75</v>
      </c>
      <c r="B22" s="314"/>
      <c r="C22" s="144">
        <f t="shared" si="2"/>
        <v>10000</v>
      </c>
      <c r="D22" s="144">
        <f t="shared" si="3"/>
        <v>10000</v>
      </c>
      <c r="E22" s="144">
        <f t="shared" si="4"/>
        <v>10000</v>
      </c>
      <c r="F22" s="144">
        <f t="shared" si="5"/>
        <v>10000</v>
      </c>
      <c r="G22" s="144">
        <f t="shared" si="6"/>
        <v>10000</v>
      </c>
      <c r="H22" s="144">
        <f t="shared" si="7"/>
        <v>10000</v>
      </c>
      <c r="I22" s="144">
        <f t="shared" si="8"/>
        <v>10000</v>
      </c>
      <c r="J22" s="144">
        <f t="shared" si="9"/>
        <v>10000</v>
      </c>
      <c r="K22" s="144">
        <f t="shared" si="10"/>
        <v>10000</v>
      </c>
      <c r="L22" s="145">
        <f t="shared" si="11"/>
        <v>10000</v>
      </c>
      <c r="M22" s="146">
        <v>100000</v>
      </c>
    </row>
    <row r="23" spans="1:14" ht="12.6" customHeight="1" x14ac:dyDescent="0.2">
      <c r="A23" s="313" t="s">
        <v>76</v>
      </c>
      <c r="B23" s="314"/>
      <c r="C23" s="144">
        <f t="shared" si="2"/>
        <v>10000</v>
      </c>
      <c r="D23" s="144">
        <f t="shared" si="3"/>
        <v>10000</v>
      </c>
      <c r="E23" s="144">
        <f t="shared" si="4"/>
        <v>10000</v>
      </c>
      <c r="F23" s="144">
        <f t="shared" si="5"/>
        <v>10000</v>
      </c>
      <c r="G23" s="144">
        <f t="shared" si="6"/>
        <v>10000</v>
      </c>
      <c r="H23" s="144">
        <f t="shared" si="7"/>
        <v>10000</v>
      </c>
      <c r="I23" s="144">
        <f t="shared" si="8"/>
        <v>10000</v>
      </c>
      <c r="J23" s="144">
        <f t="shared" si="9"/>
        <v>10000</v>
      </c>
      <c r="K23" s="144">
        <f t="shared" si="10"/>
        <v>10000</v>
      </c>
      <c r="L23" s="145">
        <f t="shared" si="11"/>
        <v>10000</v>
      </c>
      <c r="M23" s="146">
        <v>100000</v>
      </c>
    </row>
    <row r="24" spans="1:14" ht="12.6" customHeight="1" x14ac:dyDescent="0.2">
      <c r="A24" s="316" t="s">
        <v>73</v>
      </c>
      <c r="B24" s="317"/>
      <c r="C24" s="131">
        <f t="shared" si="2"/>
        <v>10000</v>
      </c>
      <c r="D24" s="131">
        <f t="shared" si="3"/>
        <v>10000</v>
      </c>
      <c r="E24" s="131">
        <f t="shared" si="4"/>
        <v>10000</v>
      </c>
      <c r="F24" s="131">
        <f t="shared" si="5"/>
        <v>10000</v>
      </c>
      <c r="G24" s="131">
        <f t="shared" si="6"/>
        <v>10000</v>
      </c>
      <c r="H24" s="131">
        <f t="shared" si="7"/>
        <v>10000</v>
      </c>
      <c r="I24" s="131">
        <f t="shared" si="8"/>
        <v>10000</v>
      </c>
      <c r="J24" s="131">
        <f t="shared" si="9"/>
        <v>10000</v>
      </c>
      <c r="K24" s="131">
        <f t="shared" si="10"/>
        <v>10000</v>
      </c>
      <c r="L24" s="132">
        <f t="shared" si="11"/>
        <v>10000</v>
      </c>
      <c r="M24" s="147">
        <v>100000</v>
      </c>
    </row>
    <row r="25" spans="1:14" ht="12.6" customHeight="1" x14ac:dyDescent="0.2">
      <c r="A25" s="111"/>
      <c r="B25" s="111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14" s="109" customFormat="1" ht="12.6" customHeight="1" x14ac:dyDescent="0.2">
      <c r="A26" s="292" t="s">
        <v>15</v>
      </c>
      <c r="B26" s="293"/>
      <c r="C26" s="148">
        <f t="shared" ref="C26:L26" si="12">SUM(C16:C24)</f>
        <v>90000</v>
      </c>
      <c r="D26" s="149">
        <f t="shared" si="12"/>
        <v>90000</v>
      </c>
      <c r="E26" s="149">
        <f t="shared" si="12"/>
        <v>90000</v>
      </c>
      <c r="F26" s="149">
        <f t="shared" si="12"/>
        <v>90000</v>
      </c>
      <c r="G26" s="149">
        <f t="shared" si="12"/>
        <v>90000</v>
      </c>
      <c r="H26" s="149">
        <f t="shared" si="12"/>
        <v>90000</v>
      </c>
      <c r="I26" s="149">
        <f t="shared" si="12"/>
        <v>90000</v>
      </c>
      <c r="J26" s="149">
        <f t="shared" si="12"/>
        <v>90000</v>
      </c>
      <c r="K26" s="149">
        <f t="shared" si="12"/>
        <v>90000</v>
      </c>
      <c r="L26" s="149">
        <f t="shared" si="12"/>
        <v>90000</v>
      </c>
      <c r="M26" s="150">
        <f>SUM(C26:L26)</f>
        <v>900000</v>
      </c>
      <c r="N26" s="108"/>
    </row>
    <row r="27" spans="1:14" s="107" customFormat="1" ht="12.6" customHeight="1" x14ac:dyDescent="0.2">
      <c r="A27" s="114"/>
      <c r="B27" s="103"/>
      <c r="C27" s="36"/>
      <c r="D27" s="40"/>
      <c r="E27" s="41"/>
      <c r="F27" s="41"/>
      <c r="G27" s="36"/>
      <c r="H27" s="40"/>
      <c r="I27" s="41"/>
      <c r="J27" s="36"/>
      <c r="K27" s="40"/>
      <c r="L27" s="41"/>
      <c r="M27" s="42"/>
      <c r="N27" s="108"/>
    </row>
    <row r="28" spans="1:14" ht="12.6" customHeight="1" x14ac:dyDescent="0.2">
      <c r="A28" s="114"/>
      <c r="B28" s="19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4" s="109" customFormat="1" ht="12.6" customHeight="1" x14ac:dyDescent="0.2">
      <c r="A29" s="114"/>
      <c r="B29" s="194"/>
      <c r="C29" s="185"/>
      <c r="D29" s="185"/>
      <c r="E29" s="185"/>
      <c r="F29" s="185"/>
      <c r="G29" s="185"/>
      <c r="H29" s="185"/>
      <c r="I29" s="185"/>
      <c r="J29" s="185"/>
      <c r="K29" s="195"/>
      <c r="L29" s="196" t="s">
        <v>85</v>
      </c>
      <c r="M29" s="192">
        <f>M26/M11</f>
        <v>900</v>
      </c>
      <c r="N29" s="108"/>
    </row>
    <row r="30" spans="1:14" x14ac:dyDescent="0.2">
      <c r="A30" s="114"/>
      <c r="B30" s="19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</row>
    <row r="31" spans="1:14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4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3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3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</row>
    <row r="35" spans="1:13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 x14ac:dyDescent="0.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</row>
    <row r="37" spans="1:13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40" spans="1:13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  <row r="41" spans="1:13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</row>
    <row r="42" spans="1:13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</row>
    <row r="43" spans="1:13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</row>
    <row r="44" spans="1:13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3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</row>
    <row r="47" spans="1:13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13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</row>
    <row r="49" spans="1:13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50" spans="1:13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3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2" spans="1:13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</row>
    <row r="53" spans="1:13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</row>
    <row r="54" spans="1:13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1:13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</row>
    <row r="56" spans="1:13" x14ac:dyDescent="0.2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</row>
    <row r="57" spans="1:13" x14ac:dyDescent="0.2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</row>
    <row r="58" spans="1:13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</row>
    <row r="59" spans="1:13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</row>
    <row r="60" spans="1:13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</row>
    <row r="61" spans="1:13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</row>
    <row r="62" spans="1:13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</row>
    <row r="63" spans="1:13" x14ac:dyDescent="0.2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</row>
    <row r="64" spans="1:13" x14ac:dyDescent="0.2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</row>
    <row r="65" spans="1:13" x14ac:dyDescent="0.2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</row>
    <row r="66" spans="1:13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</row>
    <row r="67" spans="1:13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</row>
    <row r="68" spans="1:13" x14ac:dyDescent="0.2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</row>
    <row r="69" spans="1:13" x14ac:dyDescent="0.2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</row>
    <row r="70" spans="1:13" x14ac:dyDescent="0.2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</row>
    <row r="71" spans="1:13" x14ac:dyDescent="0.2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</row>
    <row r="72" spans="1:13" x14ac:dyDescent="0.2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13" x14ac:dyDescent="0.2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</row>
    <row r="74" spans="1:13" x14ac:dyDescent="0.2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</row>
    <row r="75" spans="1:13" x14ac:dyDescent="0.2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</row>
    <row r="76" spans="1:13" x14ac:dyDescent="0.2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</row>
    <row r="77" spans="1:13" x14ac:dyDescent="0.2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</row>
    <row r="78" spans="1:13" x14ac:dyDescent="0.2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</row>
    <row r="79" spans="1:13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</row>
    <row r="80" spans="1:13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</row>
    <row r="81" spans="1:13" x14ac:dyDescent="0.2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</row>
    <row r="82" spans="1:13" x14ac:dyDescent="0.2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</row>
    <row r="83" spans="1:13" x14ac:dyDescent="0.2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</row>
    <row r="84" spans="1:13" x14ac:dyDescent="0.2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</row>
    <row r="85" spans="1:13" x14ac:dyDescent="0.2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</row>
    <row r="86" spans="1:13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</row>
    <row r="87" spans="1:13" x14ac:dyDescent="0.2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</row>
    <row r="88" spans="1:13" x14ac:dyDescent="0.2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</row>
    <row r="89" spans="1:13" x14ac:dyDescent="0.2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</row>
    <row r="90" spans="1:13" x14ac:dyDescent="0.2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</row>
    <row r="91" spans="1:13" x14ac:dyDescent="0.2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</row>
    <row r="92" spans="1:13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</row>
    <row r="93" spans="1:13" x14ac:dyDescent="0.2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</row>
    <row r="94" spans="1:13" x14ac:dyDescent="0.2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</row>
    <row r="95" spans="1:13" x14ac:dyDescent="0.2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</row>
    <row r="96" spans="1:13" x14ac:dyDescent="0.2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</row>
    <row r="97" spans="1:13" x14ac:dyDescent="0.2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</row>
    <row r="98" spans="1:13" x14ac:dyDescent="0.2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</row>
    <row r="99" spans="1:13" x14ac:dyDescent="0.2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</row>
    <row r="100" spans="1:13" x14ac:dyDescent="0.2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</row>
    <row r="101" spans="1:13" x14ac:dyDescent="0.2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1:13" x14ac:dyDescent="0.2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</row>
    <row r="103" spans="1:13" x14ac:dyDescent="0.2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</row>
    <row r="104" spans="1:13" x14ac:dyDescent="0.2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</row>
    <row r="105" spans="1:13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</row>
    <row r="106" spans="1:13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</row>
    <row r="107" spans="1:13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</row>
    <row r="108" spans="1:13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</row>
    <row r="109" spans="1:13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</row>
    <row r="110" spans="1:13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</row>
    <row r="111" spans="1:13" x14ac:dyDescent="0.2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1:13" x14ac:dyDescent="0.2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1:13" x14ac:dyDescent="0.2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1:13" x14ac:dyDescent="0.2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1:13" x14ac:dyDescent="0.2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1:13" x14ac:dyDescent="0.2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1:13" x14ac:dyDescent="0.2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1:13" x14ac:dyDescent="0.2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1:13" x14ac:dyDescent="0.2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1:13" x14ac:dyDescent="0.2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1:13" x14ac:dyDescent="0.2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1:13" x14ac:dyDescent="0.2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1:13" x14ac:dyDescent="0.2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1:13" x14ac:dyDescent="0.2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1:13" x14ac:dyDescent="0.2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1:13" x14ac:dyDescent="0.2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1:13" x14ac:dyDescent="0.2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1:13" x14ac:dyDescent="0.2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1:13" x14ac:dyDescent="0.2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1:13" x14ac:dyDescent="0.2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1:13" x14ac:dyDescent="0.2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1:13" x14ac:dyDescent="0.2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1:13" x14ac:dyDescent="0.2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1:13" x14ac:dyDescent="0.2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1:13" x14ac:dyDescent="0.2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1:13" x14ac:dyDescent="0.2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1:13" x14ac:dyDescent="0.2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1:13" x14ac:dyDescent="0.2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1:13" x14ac:dyDescent="0.2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1:13" x14ac:dyDescent="0.2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  <row r="141" spans="1:13" x14ac:dyDescent="0.2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</row>
    <row r="142" spans="1:13" x14ac:dyDescent="0.2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</row>
    <row r="143" spans="1:13" x14ac:dyDescent="0.2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</row>
    <row r="144" spans="1:13" x14ac:dyDescent="0.2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</row>
  </sheetData>
  <sheetProtection selectLockedCells="1"/>
  <mergeCells count="20">
    <mergeCell ref="D1:M1"/>
    <mergeCell ref="F5:M5"/>
    <mergeCell ref="A7:B7"/>
    <mergeCell ref="G4:H4"/>
    <mergeCell ref="I4:M4"/>
    <mergeCell ref="A4:E4"/>
    <mergeCell ref="B5:C5"/>
    <mergeCell ref="A14:B14"/>
    <mergeCell ref="A9:A10"/>
    <mergeCell ref="A11:A12"/>
    <mergeCell ref="A16:B16"/>
    <mergeCell ref="A21:B21"/>
    <mergeCell ref="A17:B17"/>
    <mergeCell ref="A18:B18"/>
    <mergeCell ref="A22:B22"/>
    <mergeCell ref="A23:B23"/>
    <mergeCell ref="A24:B24"/>
    <mergeCell ref="A26:B26"/>
    <mergeCell ref="A19:B19"/>
    <mergeCell ref="A20:B20"/>
  </mergeCells>
  <phoneticPr fontId="1" type="noConversion"/>
  <printOptions horizontalCentered="1"/>
  <pageMargins left="0.23622047244094491" right="0.15748031496062992" top="0.56000000000000005" bottom="0.34" header="0.49" footer="0.21"/>
  <pageSetup paperSize="9" scale="65" orientation="landscape" verticalDpi="0" r:id="rId1"/>
  <headerFooter alignWithMargins="0">
    <oddFooter>&amp;L&amp;D&amp;CCONFIDENTIAL&amp;R&amp;P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showGridLines="0" zoomScale="79" workbookViewId="0">
      <selection activeCell="A37" sqref="A37"/>
    </sheetView>
  </sheetViews>
  <sheetFormatPr defaultRowHeight="12.75" x14ac:dyDescent="0.2"/>
  <cols>
    <col min="1" max="1" width="24.7109375" style="3" customWidth="1"/>
    <col min="2" max="2" width="8" style="4" customWidth="1"/>
    <col min="3" max="3" width="12.7109375" style="3" customWidth="1"/>
    <col min="4" max="4" width="12.7109375" style="5" customWidth="1"/>
    <col min="5" max="6" width="12.7109375" style="1" customWidth="1"/>
    <col min="7" max="7" width="12.7109375" style="3" customWidth="1"/>
    <col min="8" max="8" width="12.7109375" style="5" customWidth="1"/>
    <col min="9" max="9" width="12.7109375" style="1" customWidth="1"/>
    <col min="10" max="10" width="12.7109375" style="3" customWidth="1"/>
    <col min="11" max="11" width="12.7109375" style="5" customWidth="1"/>
    <col min="12" max="12" width="12.7109375" style="1" customWidth="1"/>
    <col min="13" max="13" width="17.7109375" style="2" customWidth="1"/>
    <col min="14" max="16384" width="9.140625" style="108"/>
  </cols>
  <sheetData>
    <row r="1" spans="1:13" ht="21" customHeight="1" x14ac:dyDescent="0.2">
      <c r="A1" s="10" t="s">
        <v>18</v>
      </c>
      <c r="B1" s="11"/>
      <c r="C1" s="11"/>
      <c r="D1" s="266" t="str">
        <f>CBA!D1</f>
        <v>City and Country</v>
      </c>
      <c r="E1" s="266"/>
      <c r="F1" s="266"/>
      <c r="G1" s="266"/>
      <c r="H1" s="266"/>
      <c r="I1" s="266"/>
      <c r="J1" s="266"/>
      <c r="K1" s="266"/>
      <c r="L1" s="266"/>
      <c r="M1" s="304"/>
    </row>
    <row r="2" spans="1:13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">
      <c r="A3" s="31" t="s">
        <v>19</v>
      </c>
      <c r="B3" s="30"/>
      <c r="C3" s="30"/>
      <c r="D3" s="32"/>
      <c r="E3" s="33"/>
      <c r="F3" s="33"/>
      <c r="G3" s="30"/>
      <c r="H3" s="32"/>
      <c r="I3" s="33"/>
      <c r="J3" s="30"/>
      <c r="K3" s="32"/>
      <c r="L3" s="33"/>
      <c r="M3" s="30"/>
    </row>
    <row r="4" spans="1:13" s="184" customFormat="1" ht="21" customHeight="1" x14ac:dyDescent="0.2">
      <c r="A4" s="307" t="s">
        <v>58</v>
      </c>
      <c r="B4" s="308"/>
      <c r="C4" s="308"/>
      <c r="D4" s="308"/>
      <c r="E4" s="308"/>
      <c r="F4" s="308"/>
      <c r="G4" s="309" t="s">
        <v>27</v>
      </c>
      <c r="H4" s="310"/>
      <c r="I4" s="311" t="str">
        <f>Cover!J23</f>
        <v>Property name</v>
      </c>
      <c r="J4" s="309"/>
      <c r="K4" s="309"/>
      <c r="L4" s="309"/>
      <c r="M4" s="309"/>
    </row>
    <row r="5" spans="1:13" x14ac:dyDescent="0.2">
      <c r="A5" s="18" t="s">
        <v>20</v>
      </c>
      <c r="B5" s="312">
        <f>Cover!B6</f>
        <v>0</v>
      </c>
      <c r="C5" s="312"/>
      <c r="D5" s="29"/>
      <c r="E5" s="18" t="s">
        <v>21</v>
      </c>
      <c r="F5" s="268">
        <f>Cover!E6</f>
        <v>0</v>
      </c>
      <c r="G5" s="268"/>
      <c r="H5" s="268"/>
      <c r="I5" s="268"/>
      <c r="J5" s="268"/>
      <c r="K5" s="268"/>
      <c r="L5" s="268"/>
      <c r="M5" s="268"/>
    </row>
    <row r="6" spans="1:13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 ht="31.5" customHeight="1" x14ac:dyDescent="0.2">
      <c r="A7" s="305" t="s">
        <v>17</v>
      </c>
      <c r="B7" s="306"/>
      <c r="C7" s="6" t="str">
        <f>Cover!$D$15</f>
        <v>UNDP</v>
      </c>
      <c r="D7" s="6" t="str">
        <f>Cover!$D$16</f>
        <v>UNFPA</v>
      </c>
      <c r="E7" s="6" t="str">
        <f>Cover!$D$17</f>
        <v>UNICEF</v>
      </c>
      <c r="F7" s="6" t="str">
        <f>Cover!$D$18</f>
        <v>WFP</v>
      </c>
      <c r="G7" s="6" t="str">
        <f>Cover!$D$19</f>
        <v>Other 1</v>
      </c>
      <c r="H7" s="6" t="str">
        <f>Cover!$D$20</f>
        <v>Other 2</v>
      </c>
      <c r="I7" s="6" t="str">
        <f>Cover!$D$21</f>
        <v>Other 3</v>
      </c>
      <c r="J7" s="6" t="str">
        <f>Cover!$D$22</f>
        <v>Other 4</v>
      </c>
      <c r="K7" s="6" t="str">
        <f>Cover!$D$23</f>
        <v>Other 5</v>
      </c>
      <c r="L7" s="6" t="str">
        <f>Cover!$D$24</f>
        <v>Other 6</v>
      </c>
      <c r="M7" s="118" t="s">
        <v>15</v>
      </c>
    </row>
    <row r="8" spans="1:13" x14ac:dyDescent="0.2">
      <c r="A8" s="3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">
      <c r="A9" s="300" t="s">
        <v>0</v>
      </c>
      <c r="B9" s="119" t="s">
        <v>32</v>
      </c>
      <c r="C9" s="91">
        <v>10</v>
      </c>
      <c r="D9" s="91">
        <v>10</v>
      </c>
      <c r="E9" s="91">
        <v>10</v>
      </c>
      <c r="F9" s="91">
        <v>10</v>
      </c>
      <c r="G9" s="91">
        <v>10</v>
      </c>
      <c r="H9" s="91">
        <v>10</v>
      </c>
      <c r="I9" s="91">
        <v>10</v>
      </c>
      <c r="J9" s="91">
        <v>10</v>
      </c>
      <c r="K9" s="91">
        <v>10</v>
      </c>
      <c r="L9" s="91">
        <v>10</v>
      </c>
      <c r="M9" s="9">
        <f>SUM(C9:L9)</f>
        <v>100</v>
      </c>
    </row>
    <row r="10" spans="1:13" x14ac:dyDescent="0.2">
      <c r="A10" s="301"/>
      <c r="B10" s="120" t="s">
        <v>2</v>
      </c>
      <c r="C10" s="16">
        <f t="shared" ref="C10:L10" si="0">C9/$M$9</f>
        <v>0.1</v>
      </c>
      <c r="D10" s="16">
        <f t="shared" si="0"/>
        <v>0.1</v>
      </c>
      <c r="E10" s="16">
        <f t="shared" si="0"/>
        <v>0.1</v>
      </c>
      <c r="F10" s="16">
        <f t="shared" si="0"/>
        <v>0.1</v>
      </c>
      <c r="G10" s="16">
        <f t="shared" si="0"/>
        <v>0.1</v>
      </c>
      <c r="H10" s="16">
        <f t="shared" si="0"/>
        <v>0.1</v>
      </c>
      <c r="I10" s="16">
        <f t="shared" si="0"/>
        <v>0.1</v>
      </c>
      <c r="J10" s="16">
        <f t="shared" si="0"/>
        <v>0.1</v>
      </c>
      <c r="K10" s="16">
        <f t="shared" si="0"/>
        <v>0.1</v>
      </c>
      <c r="L10" s="16">
        <f t="shared" si="0"/>
        <v>0.1</v>
      </c>
      <c r="M10" s="8">
        <f>M9/$M$9</f>
        <v>1</v>
      </c>
    </row>
    <row r="11" spans="1:13" s="186" customFormat="1" x14ac:dyDescent="0.2">
      <c r="A11" s="300" t="s">
        <v>14</v>
      </c>
      <c r="B11" s="167" t="s">
        <v>31</v>
      </c>
      <c r="C11" s="168">
        <v>100</v>
      </c>
      <c r="D11" s="168">
        <v>100</v>
      </c>
      <c r="E11" s="168">
        <v>100</v>
      </c>
      <c r="F11" s="168">
        <v>100</v>
      </c>
      <c r="G11" s="168">
        <v>100</v>
      </c>
      <c r="H11" s="168">
        <v>100</v>
      </c>
      <c r="I11" s="168">
        <v>100</v>
      </c>
      <c r="J11" s="168">
        <v>100</v>
      </c>
      <c r="K11" s="168">
        <v>100</v>
      </c>
      <c r="L11" s="168">
        <v>100</v>
      </c>
      <c r="M11" s="165">
        <f>SUM(C11:L11)</f>
        <v>1000</v>
      </c>
    </row>
    <row r="12" spans="1:13" x14ac:dyDescent="0.2">
      <c r="A12" s="301"/>
      <c r="B12" s="120" t="s">
        <v>2</v>
      </c>
      <c r="C12" s="16">
        <f t="shared" ref="C12:L12" si="1">C11/$M$11</f>
        <v>0.1</v>
      </c>
      <c r="D12" s="16">
        <f t="shared" si="1"/>
        <v>0.1</v>
      </c>
      <c r="E12" s="16">
        <f t="shared" si="1"/>
        <v>0.1</v>
      </c>
      <c r="F12" s="16">
        <f t="shared" si="1"/>
        <v>0.1</v>
      </c>
      <c r="G12" s="16">
        <f t="shared" si="1"/>
        <v>0.1</v>
      </c>
      <c r="H12" s="16">
        <f t="shared" si="1"/>
        <v>0.1</v>
      </c>
      <c r="I12" s="16">
        <f t="shared" si="1"/>
        <v>0.1</v>
      </c>
      <c r="J12" s="16">
        <f t="shared" si="1"/>
        <v>0.1</v>
      </c>
      <c r="K12" s="16">
        <f t="shared" si="1"/>
        <v>0.1</v>
      </c>
      <c r="L12" s="16">
        <f t="shared" si="1"/>
        <v>0.1</v>
      </c>
      <c r="M12" s="8">
        <f>SUM(C12:L12)</f>
        <v>0.99999999999999989</v>
      </c>
    </row>
    <row r="13" spans="1:13" x14ac:dyDescent="0.2">
      <c r="A13" s="34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31.5" customHeight="1" x14ac:dyDescent="0.2">
      <c r="A14" s="302" t="s">
        <v>1</v>
      </c>
      <c r="B14" s="303"/>
      <c r="C14" s="6" t="str">
        <f>Cover!$D$15</f>
        <v>UNDP</v>
      </c>
      <c r="D14" s="6" t="str">
        <f>Cover!$D$16</f>
        <v>UNFPA</v>
      </c>
      <c r="E14" s="6" t="str">
        <f>Cover!$D$17</f>
        <v>UNICEF</v>
      </c>
      <c r="F14" s="6" t="str">
        <f>Cover!$D$18</f>
        <v>WFP</v>
      </c>
      <c r="G14" s="6" t="str">
        <f>Cover!$D$19</f>
        <v>Other 1</v>
      </c>
      <c r="H14" s="6" t="str">
        <f>Cover!$D$20</f>
        <v>Other 2</v>
      </c>
      <c r="I14" s="6" t="str">
        <f>Cover!$D$21</f>
        <v>Other 3</v>
      </c>
      <c r="J14" s="6" t="str">
        <f>Cover!$D$22</f>
        <v>Other 4</v>
      </c>
      <c r="K14" s="6" t="str">
        <f>Cover!$D$23</f>
        <v>Other 5</v>
      </c>
      <c r="L14" s="6" t="str">
        <f>Cover!$D$24</f>
        <v>Other 6</v>
      </c>
      <c r="M14" s="118" t="s">
        <v>16</v>
      </c>
    </row>
    <row r="15" spans="1:13" x14ac:dyDescent="0.2">
      <c r="A15" s="34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s="107" customFormat="1" ht="12.6" customHeight="1" x14ac:dyDescent="0.2">
      <c r="A16" s="294" t="s">
        <v>3</v>
      </c>
      <c r="B16" s="295"/>
      <c r="C16" s="125">
        <f t="shared" ref="C16:K16" si="2">$M$16*C12</f>
        <v>10000</v>
      </c>
      <c r="D16" s="126">
        <f t="shared" si="2"/>
        <v>10000</v>
      </c>
      <c r="E16" s="126">
        <f t="shared" si="2"/>
        <v>10000</v>
      </c>
      <c r="F16" s="126">
        <f t="shared" si="2"/>
        <v>10000</v>
      </c>
      <c r="G16" s="126">
        <f t="shared" si="2"/>
        <v>10000</v>
      </c>
      <c r="H16" s="126">
        <f t="shared" si="2"/>
        <v>10000</v>
      </c>
      <c r="I16" s="126">
        <f t="shared" si="2"/>
        <v>10000</v>
      </c>
      <c r="J16" s="126">
        <f t="shared" si="2"/>
        <v>10000</v>
      </c>
      <c r="K16" s="126">
        <f t="shared" si="2"/>
        <v>10000</v>
      </c>
      <c r="L16" s="127">
        <f>$M$16*L12</f>
        <v>10000</v>
      </c>
      <c r="M16" s="128">
        <v>100000</v>
      </c>
    </row>
    <row r="17" spans="1:13" s="107" customFormat="1" ht="12.6" customHeight="1" x14ac:dyDescent="0.2">
      <c r="A17" s="296" t="s">
        <v>5</v>
      </c>
      <c r="B17" s="297"/>
      <c r="C17" s="122">
        <f>$M$17*C12</f>
        <v>10000</v>
      </c>
      <c r="D17" s="122">
        <f t="shared" ref="D17:L17" si="3">$M$17*D12</f>
        <v>10000</v>
      </c>
      <c r="E17" s="122">
        <f t="shared" si="3"/>
        <v>10000</v>
      </c>
      <c r="F17" s="122">
        <f t="shared" si="3"/>
        <v>10000</v>
      </c>
      <c r="G17" s="122">
        <f t="shared" si="3"/>
        <v>10000</v>
      </c>
      <c r="H17" s="122">
        <f t="shared" si="3"/>
        <v>10000</v>
      </c>
      <c r="I17" s="122">
        <f t="shared" si="3"/>
        <v>10000</v>
      </c>
      <c r="J17" s="122">
        <f t="shared" si="3"/>
        <v>10000</v>
      </c>
      <c r="K17" s="122">
        <f t="shared" si="3"/>
        <v>10000</v>
      </c>
      <c r="L17" s="124">
        <f t="shared" si="3"/>
        <v>10000</v>
      </c>
      <c r="M17" s="129">
        <v>100000</v>
      </c>
    </row>
    <row r="18" spans="1:13" ht="12.6" customHeight="1" x14ac:dyDescent="0.2">
      <c r="A18" s="277" t="s">
        <v>54</v>
      </c>
      <c r="B18" s="278"/>
      <c r="C18" s="122">
        <f t="shared" ref="C18:K18" si="4">$M$18*C12</f>
        <v>10000</v>
      </c>
      <c r="D18" s="123">
        <f t="shared" si="4"/>
        <v>10000</v>
      </c>
      <c r="E18" s="123">
        <f t="shared" si="4"/>
        <v>10000</v>
      </c>
      <c r="F18" s="123">
        <f t="shared" si="4"/>
        <v>10000</v>
      </c>
      <c r="G18" s="123">
        <f t="shared" si="4"/>
        <v>10000</v>
      </c>
      <c r="H18" s="123">
        <f t="shared" si="4"/>
        <v>10000</v>
      </c>
      <c r="I18" s="123">
        <f t="shared" si="4"/>
        <v>10000</v>
      </c>
      <c r="J18" s="123">
        <f t="shared" si="4"/>
        <v>10000</v>
      </c>
      <c r="K18" s="123">
        <f t="shared" si="4"/>
        <v>10000</v>
      </c>
      <c r="L18" s="124">
        <f>$M$18*L12</f>
        <v>10000</v>
      </c>
      <c r="M18" s="129">
        <v>100000</v>
      </c>
    </row>
    <row r="19" spans="1:13" ht="12.6" customHeight="1" x14ac:dyDescent="0.2">
      <c r="A19" s="277" t="s">
        <v>4</v>
      </c>
      <c r="B19" s="278"/>
      <c r="C19" s="122">
        <f t="shared" ref="C19:L19" si="5">$M$19*C12</f>
        <v>10000</v>
      </c>
      <c r="D19" s="123">
        <f t="shared" si="5"/>
        <v>10000</v>
      </c>
      <c r="E19" s="123">
        <f t="shared" si="5"/>
        <v>10000</v>
      </c>
      <c r="F19" s="123">
        <f t="shared" si="5"/>
        <v>10000</v>
      </c>
      <c r="G19" s="123">
        <f t="shared" si="5"/>
        <v>10000</v>
      </c>
      <c r="H19" s="123">
        <f t="shared" si="5"/>
        <v>10000</v>
      </c>
      <c r="I19" s="123">
        <f t="shared" si="5"/>
        <v>10000</v>
      </c>
      <c r="J19" s="123">
        <f t="shared" si="5"/>
        <v>10000</v>
      </c>
      <c r="K19" s="123">
        <f t="shared" si="5"/>
        <v>10000</v>
      </c>
      <c r="L19" s="124">
        <f t="shared" si="5"/>
        <v>10000</v>
      </c>
      <c r="M19" s="129">
        <v>100000</v>
      </c>
    </row>
    <row r="20" spans="1:13" ht="12.6" customHeight="1" x14ac:dyDescent="0.2">
      <c r="A20" s="277" t="s">
        <v>6</v>
      </c>
      <c r="B20" s="278"/>
      <c r="C20" s="122">
        <f t="shared" ref="C20:K20" si="6">$M$20*C12</f>
        <v>10000</v>
      </c>
      <c r="D20" s="123">
        <f t="shared" si="6"/>
        <v>10000</v>
      </c>
      <c r="E20" s="123">
        <f t="shared" si="6"/>
        <v>10000</v>
      </c>
      <c r="F20" s="123">
        <f t="shared" si="6"/>
        <v>10000</v>
      </c>
      <c r="G20" s="123">
        <f t="shared" si="6"/>
        <v>10000</v>
      </c>
      <c r="H20" s="123">
        <f t="shared" si="6"/>
        <v>10000</v>
      </c>
      <c r="I20" s="123">
        <f t="shared" si="6"/>
        <v>10000</v>
      </c>
      <c r="J20" s="123">
        <f t="shared" si="6"/>
        <v>10000</v>
      </c>
      <c r="K20" s="123">
        <f t="shared" si="6"/>
        <v>10000</v>
      </c>
      <c r="L20" s="124">
        <f>$M$20*L12</f>
        <v>10000</v>
      </c>
      <c r="M20" s="129">
        <v>100000</v>
      </c>
    </row>
    <row r="21" spans="1:13" ht="12.6" customHeight="1" x14ac:dyDescent="0.2">
      <c r="A21" s="277" t="s">
        <v>7</v>
      </c>
      <c r="B21" s="278"/>
      <c r="C21" s="122">
        <f t="shared" ref="C21:K21" si="7">$M$21*C12</f>
        <v>10000</v>
      </c>
      <c r="D21" s="123">
        <f t="shared" si="7"/>
        <v>10000</v>
      </c>
      <c r="E21" s="123">
        <f t="shared" si="7"/>
        <v>10000</v>
      </c>
      <c r="F21" s="123">
        <f t="shared" si="7"/>
        <v>10000</v>
      </c>
      <c r="G21" s="123">
        <f t="shared" si="7"/>
        <v>10000</v>
      </c>
      <c r="H21" s="123">
        <f t="shared" si="7"/>
        <v>10000</v>
      </c>
      <c r="I21" s="123">
        <f t="shared" si="7"/>
        <v>10000</v>
      </c>
      <c r="J21" s="123">
        <f t="shared" si="7"/>
        <v>10000</v>
      </c>
      <c r="K21" s="123">
        <f t="shared" si="7"/>
        <v>10000</v>
      </c>
      <c r="L21" s="124">
        <f>$M$21*L12</f>
        <v>10000</v>
      </c>
      <c r="M21" s="129">
        <v>100000</v>
      </c>
    </row>
    <row r="22" spans="1:13" ht="12.6" customHeight="1" x14ac:dyDescent="0.2">
      <c r="A22" s="277" t="s">
        <v>9</v>
      </c>
      <c r="B22" s="278"/>
      <c r="C22" s="122">
        <f t="shared" ref="C22:L22" si="8">$M$22*C12</f>
        <v>10000</v>
      </c>
      <c r="D22" s="123">
        <f t="shared" si="8"/>
        <v>10000</v>
      </c>
      <c r="E22" s="123">
        <f t="shared" si="8"/>
        <v>10000</v>
      </c>
      <c r="F22" s="123">
        <f t="shared" si="8"/>
        <v>10000</v>
      </c>
      <c r="G22" s="123">
        <f t="shared" si="8"/>
        <v>10000</v>
      </c>
      <c r="H22" s="123">
        <f t="shared" si="8"/>
        <v>10000</v>
      </c>
      <c r="I22" s="123">
        <f t="shared" si="8"/>
        <v>10000</v>
      </c>
      <c r="J22" s="123">
        <f t="shared" si="8"/>
        <v>10000</v>
      </c>
      <c r="K22" s="123">
        <f t="shared" si="8"/>
        <v>10000</v>
      </c>
      <c r="L22" s="124">
        <f t="shared" si="8"/>
        <v>10000</v>
      </c>
      <c r="M22" s="129">
        <v>100000</v>
      </c>
    </row>
    <row r="23" spans="1:13" ht="12.6" customHeight="1" x14ac:dyDescent="0.2">
      <c r="A23" s="277" t="s">
        <v>8</v>
      </c>
      <c r="B23" s="278"/>
      <c r="C23" s="122">
        <f t="shared" ref="C23:K23" si="9">$M$23*C12</f>
        <v>10000</v>
      </c>
      <c r="D23" s="123">
        <f t="shared" si="9"/>
        <v>10000</v>
      </c>
      <c r="E23" s="123">
        <f t="shared" si="9"/>
        <v>10000</v>
      </c>
      <c r="F23" s="123">
        <f t="shared" si="9"/>
        <v>10000</v>
      </c>
      <c r="G23" s="123">
        <f t="shared" si="9"/>
        <v>10000</v>
      </c>
      <c r="H23" s="123">
        <f t="shared" si="9"/>
        <v>10000</v>
      </c>
      <c r="I23" s="123">
        <f t="shared" si="9"/>
        <v>10000</v>
      </c>
      <c r="J23" s="123">
        <f t="shared" si="9"/>
        <v>10000</v>
      </c>
      <c r="K23" s="123">
        <f t="shared" si="9"/>
        <v>10000</v>
      </c>
      <c r="L23" s="124">
        <f>$M$23*L12</f>
        <v>10000</v>
      </c>
      <c r="M23" s="129">
        <v>100000</v>
      </c>
    </row>
    <row r="24" spans="1:13" ht="12.6" customHeight="1" x14ac:dyDescent="0.2">
      <c r="A24" s="298" t="s">
        <v>57</v>
      </c>
      <c r="B24" s="299"/>
      <c r="C24" s="130">
        <f t="shared" ref="C24:K24" si="10">$M$24*C12</f>
        <v>10000</v>
      </c>
      <c r="D24" s="131">
        <f t="shared" si="10"/>
        <v>10000</v>
      </c>
      <c r="E24" s="131">
        <f t="shared" si="10"/>
        <v>10000</v>
      </c>
      <c r="F24" s="131">
        <f t="shared" si="10"/>
        <v>10000</v>
      </c>
      <c r="G24" s="131">
        <f t="shared" si="10"/>
        <v>10000</v>
      </c>
      <c r="H24" s="131">
        <f t="shared" si="10"/>
        <v>10000</v>
      </c>
      <c r="I24" s="131">
        <f t="shared" si="10"/>
        <v>10000</v>
      </c>
      <c r="J24" s="131">
        <f t="shared" si="10"/>
        <v>10000</v>
      </c>
      <c r="K24" s="131">
        <f t="shared" si="10"/>
        <v>10000</v>
      </c>
      <c r="L24" s="132">
        <f>$M$24*L12</f>
        <v>10000</v>
      </c>
      <c r="M24" s="133">
        <v>100000</v>
      </c>
    </row>
    <row r="25" spans="1:13" x14ac:dyDescent="0.2">
      <c r="A25" s="36"/>
      <c r="B25" s="37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13" x14ac:dyDescent="0.2">
      <c r="A26" s="292" t="s">
        <v>15</v>
      </c>
      <c r="B26" s="293"/>
      <c r="C26" s="151">
        <f t="shared" ref="C26:M26" si="11">SUM(C16:C24)</f>
        <v>90000</v>
      </c>
      <c r="D26" s="152">
        <f t="shared" si="11"/>
        <v>90000</v>
      </c>
      <c r="E26" s="152">
        <f t="shared" si="11"/>
        <v>90000</v>
      </c>
      <c r="F26" s="152">
        <f t="shared" si="11"/>
        <v>90000</v>
      </c>
      <c r="G26" s="152">
        <f t="shared" si="11"/>
        <v>90000</v>
      </c>
      <c r="H26" s="152">
        <f t="shared" si="11"/>
        <v>90000</v>
      </c>
      <c r="I26" s="152">
        <f t="shared" si="11"/>
        <v>90000</v>
      </c>
      <c r="J26" s="152">
        <f t="shared" si="11"/>
        <v>90000</v>
      </c>
      <c r="K26" s="152">
        <f t="shared" si="11"/>
        <v>90000</v>
      </c>
      <c r="L26" s="152">
        <f t="shared" si="11"/>
        <v>90000</v>
      </c>
      <c r="M26" s="153">
        <f t="shared" si="11"/>
        <v>900000</v>
      </c>
    </row>
    <row r="27" spans="1:13" x14ac:dyDescent="0.2">
      <c r="A27" s="36"/>
      <c r="B27" s="39"/>
      <c r="C27" s="36"/>
      <c r="D27" s="40"/>
      <c r="E27" s="41"/>
      <c r="F27" s="41"/>
      <c r="G27" s="36"/>
      <c r="H27" s="40"/>
      <c r="I27" s="41"/>
      <c r="J27" s="36"/>
      <c r="K27" s="40"/>
      <c r="L27" s="41"/>
      <c r="M27" s="42"/>
    </row>
    <row r="28" spans="1:13" s="185" customFormat="1" x14ac:dyDescent="0.2"/>
    <row r="29" spans="1:13" s="185" customFormat="1" ht="14.25" x14ac:dyDescent="0.2">
      <c r="L29" s="196" t="s">
        <v>86</v>
      </c>
      <c r="M29" s="192">
        <f>M26/M11</f>
        <v>900</v>
      </c>
    </row>
    <row r="30" spans="1:13" s="185" customFormat="1" x14ac:dyDescent="0.2"/>
    <row r="31" spans="1:13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3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3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3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</row>
    <row r="35" spans="1:13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 x14ac:dyDescent="0.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</row>
    <row r="37" spans="1:13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40" spans="1:13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  <row r="41" spans="1:13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</row>
    <row r="42" spans="1:13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</row>
    <row r="43" spans="1:13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</row>
    <row r="44" spans="1:13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3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</row>
    <row r="47" spans="1:13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13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</row>
    <row r="49" spans="1:13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50" spans="1:13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3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2" spans="1:13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</row>
    <row r="53" spans="1:13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</row>
    <row r="54" spans="1:13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1:13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</row>
    <row r="56" spans="1:13" x14ac:dyDescent="0.2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</row>
    <row r="57" spans="1:13" x14ac:dyDescent="0.2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</row>
    <row r="58" spans="1:13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</row>
    <row r="59" spans="1:13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</row>
    <row r="60" spans="1:13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</row>
    <row r="61" spans="1:13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</row>
    <row r="62" spans="1:13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</row>
    <row r="63" spans="1:13" x14ac:dyDescent="0.2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</row>
    <row r="64" spans="1:13" x14ac:dyDescent="0.2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</row>
    <row r="65" spans="1:13" x14ac:dyDescent="0.2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</row>
    <row r="66" spans="1:13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</row>
    <row r="67" spans="1:13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</row>
    <row r="68" spans="1:13" x14ac:dyDescent="0.2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</row>
    <row r="69" spans="1:13" x14ac:dyDescent="0.2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</row>
    <row r="70" spans="1:13" x14ac:dyDescent="0.2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</row>
    <row r="71" spans="1:13" x14ac:dyDescent="0.2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</row>
    <row r="72" spans="1:13" x14ac:dyDescent="0.2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13" x14ac:dyDescent="0.2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</row>
    <row r="74" spans="1:13" x14ac:dyDescent="0.2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</row>
    <row r="75" spans="1:13" x14ac:dyDescent="0.2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</row>
    <row r="76" spans="1:13" x14ac:dyDescent="0.2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</row>
    <row r="77" spans="1:13" x14ac:dyDescent="0.2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</row>
    <row r="78" spans="1:13" x14ac:dyDescent="0.2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</row>
    <row r="79" spans="1:13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</row>
    <row r="80" spans="1:13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</row>
    <row r="81" spans="1:13" x14ac:dyDescent="0.2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</row>
    <row r="82" spans="1:13" x14ac:dyDescent="0.2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</row>
    <row r="83" spans="1:13" x14ac:dyDescent="0.2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</row>
    <row r="84" spans="1:13" x14ac:dyDescent="0.2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</row>
    <row r="85" spans="1:13" x14ac:dyDescent="0.2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</row>
    <row r="86" spans="1:13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</row>
    <row r="87" spans="1:13" x14ac:dyDescent="0.2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</row>
    <row r="88" spans="1:13" x14ac:dyDescent="0.2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</row>
    <row r="89" spans="1:13" x14ac:dyDescent="0.2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</row>
    <row r="90" spans="1:13" x14ac:dyDescent="0.2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</row>
    <row r="91" spans="1:13" x14ac:dyDescent="0.2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</row>
    <row r="92" spans="1:13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</row>
    <row r="93" spans="1:13" x14ac:dyDescent="0.2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</row>
    <row r="94" spans="1:13" x14ac:dyDescent="0.2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</row>
    <row r="95" spans="1:13" x14ac:dyDescent="0.2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</row>
    <row r="96" spans="1:13" x14ac:dyDescent="0.2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</row>
    <row r="97" spans="1:13" x14ac:dyDescent="0.2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</row>
    <row r="98" spans="1:13" x14ac:dyDescent="0.2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</row>
    <row r="99" spans="1:13" x14ac:dyDescent="0.2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</row>
    <row r="100" spans="1:13" x14ac:dyDescent="0.2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</row>
    <row r="101" spans="1:13" x14ac:dyDescent="0.2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1:13" x14ac:dyDescent="0.2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</row>
    <row r="103" spans="1:13" x14ac:dyDescent="0.2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</row>
    <row r="104" spans="1:13" x14ac:dyDescent="0.2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</row>
    <row r="105" spans="1:13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</row>
    <row r="106" spans="1:13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</row>
    <row r="107" spans="1:13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</row>
    <row r="108" spans="1:13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</row>
    <row r="109" spans="1:13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</row>
    <row r="110" spans="1:13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</row>
    <row r="111" spans="1:13" x14ac:dyDescent="0.2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1:13" x14ac:dyDescent="0.2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1:13" x14ac:dyDescent="0.2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1:13" x14ac:dyDescent="0.2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1:13" x14ac:dyDescent="0.2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1:13" x14ac:dyDescent="0.2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1:13" x14ac:dyDescent="0.2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1:13" x14ac:dyDescent="0.2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1:13" x14ac:dyDescent="0.2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1:13" x14ac:dyDescent="0.2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1:13" x14ac:dyDescent="0.2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1:13" x14ac:dyDescent="0.2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1:13" x14ac:dyDescent="0.2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1:13" x14ac:dyDescent="0.2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1:13" x14ac:dyDescent="0.2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1:13" x14ac:dyDescent="0.2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1:13" x14ac:dyDescent="0.2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1:13" x14ac:dyDescent="0.2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1:13" x14ac:dyDescent="0.2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1:13" x14ac:dyDescent="0.2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1:13" x14ac:dyDescent="0.2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1:13" x14ac:dyDescent="0.2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1:13" x14ac:dyDescent="0.2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1:13" x14ac:dyDescent="0.2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1:13" x14ac:dyDescent="0.2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1:13" x14ac:dyDescent="0.2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1:13" x14ac:dyDescent="0.2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1:13" x14ac:dyDescent="0.2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1:13" x14ac:dyDescent="0.2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1:13" x14ac:dyDescent="0.2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</sheetData>
  <sheetProtection selectLockedCells="1"/>
  <mergeCells count="20">
    <mergeCell ref="A11:A12"/>
    <mergeCell ref="A14:B14"/>
    <mergeCell ref="D1:M1"/>
    <mergeCell ref="F5:M5"/>
    <mergeCell ref="A7:B7"/>
    <mergeCell ref="A4:F4"/>
    <mergeCell ref="G4:H4"/>
    <mergeCell ref="I4:M4"/>
    <mergeCell ref="A9:A10"/>
    <mergeCell ref="B5:C5"/>
    <mergeCell ref="A26:B2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phoneticPr fontId="1" type="noConversion"/>
  <printOptions horizontalCentered="1"/>
  <pageMargins left="0.23622047244094491" right="0.15748031496062992" top="0.44" bottom="0.34" header="0.17" footer="0.21"/>
  <pageSetup paperSize="9" scale="65" orientation="landscape" verticalDpi="0" r:id="rId1"/>
  <headerFooter alignWithMargins="0">
    <oddFooter>&amp;L&amp;D&amp;CCONFIDENTIAL&amp;R&amp;P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showGridLines="0" zoomScale="79" workbookViewId="0">
      <selection activeCell="A38" sqref="A38"/>
    </sheetView>
  </sheetViews>
  <sheetFormatPr defaultRowHeight="12.75" x14ac:dyDescent="0.2"/>
  <cols>
    <col min="1" max="1" width="24.7109375" style="3" customWidth="1"/>
    <col min="2" max="2" width="8" style="4" customWidth="1"/>
    <col min="3" max="3" width="12.7109375" style="3" customWidth="1"/>
    <col min="4" max="4" width="12.7109375" style="5" customWidth="1"/>
    <col min="5" max="6" width="12.7109375" style="1" customWidth="1"/>
    <col min="7" max="7" width="12.7109375" style="3" customWidth="1"/>
    <col min="8" max="8" width="12.7109375" style="5" customWidth="1"/>
    <col min="9" max="9" width="12.7109375" style="1" customWidth="1"/>
    <col min="10" max="10" width="12.7109375" style="3" customWidth="1"/>
    <col min="11" max="11" width="12.7109375" style="5" customWidth="1"/>
    <col min="12" max="12" width="12.7109375" style="1" customWidth="1"/>
    <col min="13" max="13" width="17.7109375" style="2" customWidth="1"/>
    <col min="14" max="16384" width="9.140625" style="108"/>
  </cols>
  <sheetData>
    <row r="1" spans="1:13" ht="21" customHeight="1" x14ac:dyDescent="0.2">
      <c r="A1" s="10" t="s">
        <v>18</v>
      </c>
      <c r="B1" s="11"/>
      <c r="C1" s="11"/>
      <c r="D1" s="266" t="str">
        <f>CBA!D1</f>
        <v>City and Country</v>
      </c>
      <c r="E1" s="266"/>
      <c r="F1" s="266"/>
      <c r="G1" s="266"/>
      <c r="H1" s="266"/>
      <c r="I1" s="266"/>
      <c r="J1" s="266"/>
      <c r="K1" s="266"/>
      <c r="L1" s="266"/>
      <c r="M1" s="304"/>
    </row>
    <row r="2" spans="1:13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">
      <c r="A3" s="31" t="s">
        <v>19</v>
      </c>
      <c r="B3" s="30"/>
      <c r="C3" s="30"/>
      <c r="D3" s="32"/>
      <c r="E3" s="33"/>
      <c r="F3" s="33"/>
      <c r="G3" s="30"/>
      <c r="H3" s="32"/>
      <c r="I3" s="33"/>
      <c r="J3" s="30"/>
      <c r="K3" s="32"/>
      <c r="L3" s="33"/>
      <c r="M3" s="30"/>
    </row>
    <row r="4" spans="1:13" ht="21" customHeight="1" x14ac:dyDescent="0.2">
      <c r="A4" s="307" t="s">
        <v>34</v>
      </c>
      <c r="B4" s="308"/>
      <c r="C4" s="308"/>
      <c r="D4" s="308"/>
      <c r="E4" s="308"/>
      <c r="F4" s="27"/>
      <c r="G4" s="309" t="s">
        <v>27</v>
      </c>
      <c r="H4" s="310"/>
      <c r="I4" s="311" t="str">
        <f>Cover!J23</f>
        <v>Property name</v>
      </c>
      <c r="J4" s="309"/>
      <c r="K4" s="309"/>
      <c r="L4" s="309"/>
      <c r="M4" s="309"/>
    </row>
    <row r="5" spans="1:13" x14ac:dyDescent="0.2">
      <c r="A5" s="18" t="s">
        <v>20</v>
      </c>
      <c r="B5" s="312">
        <f>Cover!B6</f>
        <v>0</v>
      </c>
      <c r="C5" s="312"/>
      <c r="D5" s="29"/>
      <c r="E5" s="18" t="s">
        <v>21</v>
      </c>
      <c r="F5" s="268">
        <f>Cover!E6</f>
        <v>0</v>
      </c>
      <c r="G5" s="268"/>
      <c r="H5" s="268"/>
      <c r="I5" s="268"/>
      <c r="J5" s="268"/>
      <c r="K5" s="268"/>
      <c r="L5" s="268"/>
      <c r="M5" s="268"/>
    </row>
    <row r="6" spans="1:13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 ht="31.5" customHeight="1" x14ac:dyDescent="0.2">
      <c r="A7" s="305" t="s">
        <v>17</v>
      </c>
      <c r="B7" s="306"/>
      <c r="C7" s="6" t="str">
        <f>Cover!$D$15</f>
        <v>UNDP</v>
      </c>
      <c r="D7" s="6" t="str">
        <f>Cover!$D$16</f>
        <v>UNFPA</v>
      </c>
      <c r="E7" s="6" t="str">
        <f>Cover!$D$17</f>
        <v>UNICEF</v>
      </c>
      <c r="F7" s="6" t="str">
        <f>Cover!$D$18</f>
        <v>WFP</v>
      </c>
      <c r="G7" s="6" t="str">
        <f>Cover!$D$19</f>
        <v>Other 1</v>
      </c>
      <c r="H7" s="6" t="str">
        <f>Cover!$D$20</f>
        <v>Other 2</v>
      </c>
      <c r="I7" s="6" t="str">
        <f>Cover!$D$21</f>
        <v>Other 3</v>
      </c>
      <c r="J7" s="6" t="str">
        <f>Cover!$D$22</f>
        <v>Other 4</v>
      </c>
      <c r="K7" s="6" t="str">
        <f>Cover!$D$23</f>
        <v>Other 5</v>
      </c>
      <c r="L7" s="6" t="str">
        <f>Cover!$D$24</f>
        <v>Other 6</v>
      </c>
      <c r="M7" s="118" t="s">
        <v>15</v>
      </c>
    </row>
    <row r="8" spans="1:13" x14ac:dyDescent="0.2">
      <c r="A8" s="3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">
      <c r="A9" s="300" t="s">
        <v>0</v>
      </c>
      <c r="B9" s="119" t="s">
        <v>32</v>
      </c>
      <c r="C9" s="101">
        <v>10</v>
      </c>
      <c r="D9" s="101">
        <v>10</v>
      </c>
      <c r="E9" s="101">
        <v>10</v>
      </c>
      <c r="F9" s="101">
        <v>10</v>
      </c>
      <c r="G9" s="101">
        <v>10</v>
      </c>
      <c r="H9" s="101">
        <v>10</v>
      </c>
      <c r="I9" s="101">
        <v>10</v>
      </c>
      <c r="J9" s="101">
        <v>10</v>
      </c>
      <c r="K9" s="101">
        <v>10</v>
      </c>
      <c r="L9" s="116">
        <v>10</v>
      </c>
      <c r="M9" s="112">
        <f>SUM(C9:L9)</f>
        <v>100</v>
      </c>
    </row>
    <row r="10" spans="1:13" x14ac:dyDescent="0.2">
      <c r="A10" s="301"/>
      <c r="B10" s="120" t="s">
        <v>2</v>
      </c>
      <c r="C10" s="16">
        <f t="shared" ref="C10:M10" si="0">C9/$M$9</f>
        <v>0.1</v>
      </c>
      <c r="D10" s="16">
        <f t="shared" si="0"/>
        <v>0.1</v>
      </c>
      <c r="E10" s="16">
        <f t="shared" si="0"/>
        <v>0.1</v>
      </c>
      <c r="F10" s="16">
        <f t="shared" si="0"/>
        <v>0.1</v>
      </c>
      <c r="G10" s="16">
        <f t="shared" si="0"/>
        <v>0.1</v>
      </c>
      <c r="H10" s="16">
        <f t="shared" si="0"/>
        <v>0.1</v>
      </c>
      <c r="I10" s="16">
        <f t="shared" si="0"/>
        <v>0.1</v>
      </c>
      <c r="J10" s="16">
        <f t="shared" si="0"/>
        <v>0.1</v>
      </c>
      <c r="K10" s="16">
        <f t="shared" si="0"/>
        <v>0.1</v>
      </c>
      <c r="L10" s="117">
        <f t="shared" si="0"/>
        <v>0.1</v>
      </c>
      <c r="M10" s="113">
        <f t="shared" si="0"/>
        <v>1</v>
      </c>
    </row>
    <row r="11" spans="1:13" s="186" customFormat="1" x14ac:dyDescent="0.2">
      <c r="A11" s="300" t="s">
        <v>14</v>
      </c>
      <c r="B11" s="167" t="s">
        <v>31</v>
      </c>
      <c r="C11" s="170">
        <v>100</v>
      </c>
      <c r="D11" s="170">
        <v>100</v>
      </c>
      <c r="E11" s="170">
        <v>100</v>
      </c>
      <c r="F11" s="170">
        <v>100</v>
      </c>
      <c r="G11" s="170">
        <v>100</v>
      </c>
      <c r="H11" s="170">
        <v>100</v>
      </c>
      <c r="I11" s="170">
        <v>100</v>
      </c>
      <c r="J11" s="170">
        <v>100</v>
      </c>
      <c r="K11" s="170">
        <v>100</v>
      </c>
      <c r="L11" s="171">
        <v>100</v>
      </c>
      <c r="M11" s="166">
        <f>SUM(C11:L11)</f>
        <v>1000</v>
      </c>
    </row>
    <row r="12" spans="1:13" x14ac:dyDescent="0.2">
      <c r="A12" s="301"/>
      <c r="B12" s="120" t="s">
        <v>2</v>
      </c>
      <c r="C12" s="16">
        <f t="shared" ref="C12:L12" si="1">C11/$M$11</f>
        <v>0.1</v>
      </c>
      <c r="D12" s="16">
        <f t="shared" si="1"/>
        <v>0.1</v>
      </c>
      <c r="E12" s="16">
        <f t="shared" si="1"/>
        <v>0.1</v>
      </c>
      <c r="F12" s="16">
        <f t="shared" si="1"/>
        <v>0.1</v>
      </c>
      <c r="G12" s="16">
        <f t="shared" si="1"/>
        <v>0.1</v>
      </c>
      <c r="H12" s="16">
        <f t="shared" si="1"/>
        <v>0.1</v>
      </c>
      <c r="I12" s="16">
        <f t="shared" si="1"/>
        <v>0.1</v>
      </c>
      <c r="J12" s="16">
        <f t="shared" si="1"/>
        <v>0.1</v>
      </c>
      <c r="K12" s="16">
        <f t="shared" si="1"/>
        <v>0.1</v>
      </c>
      <c r="L12" s="117">
        <f t="shared" si="1"/>
        <v>0.1</v>
      </c>
      <c r="M12" s="113">
        <f>SUM(C12:L12)</f>
        <v>0.99999999999999989</v>
      </c>
    </row>
    <row r="13" spans="1:13" x14ac:dyDescent="0.2">
      <c r="A13" s="34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31.5" customHeight="1" x14ac:dyDescent="0.2">
      <c r="A14" s="302" t="s">
        <v>77</v>
      </c>
      <c r="B14" s="303"/>
      <c r="C14" s="6" t="str">
        <f>Cover!$D$15</f>
        <v>UNDP</v>
      </c>
      <c r="D14" s="6" t="str">
        <f>Cover!$D$16</f>
        <v>UNFPA</v>
      </c>
      <c r="E14" s="6" t="str">
        <f>Cover!$D$17</f>
        <v>UNICEF</v>
      </c>
      <c r="F14" s="6" t="str">
        <f>Cover!$D$18</f>
        <v>WFP</v>
      </c>
      <c r="G14" s="6" t="str">
        <f>Cover!$D$19</f>
        <v>Other 1</v>
      </c>
      <c r="H14" s="6" t="str">
        <f>Cover!$D$20</f>
        <v>Other 2</v>
      </c>
      <c r="I14" s="6" t="str">
        <f>Cover!$D$21</f>
        <v>Other 3</v>
      </c>
      <c r="J14" s="6" t="str">
        <f>Cover!$D$22</f>
        <v>Other 4</v>
      </c>
      <c r="K14" s="6" t="str">
        <f>Cover!$D$23</f>
        <v>Other 5</v>
      </c>
      <c r="L14" s="6" t="str">
        <f>Cover!$D$24</f>
        <v>Other 6</v>
      </c>
      <c r="M14" s="118" t="s">
        <v>16</v>
      </c>
    </row>
    <row r="15" spans="1:13" x14ac:dyDescent="0.2">
      <c r="A15" s="34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2.6" customHeight="1" x14ac:dyDescent="0.2">
      <c r="A16" s="318" t="s">
        <v>68</v>
      </c>
      <c r="B16" s="319"/>
      <c r="C16" s="126">
        <f t="shared" ref="C16:C24" si="2">M16*$C$12</f>
        <v>10000</v>
      </c>
      <c r="D16" s="126">
        <f t="shared" ref="D16:D24" si="3">M16*D$12</f>
        <v>10000</v>
      </c>
      <c r="E16" s="126">
        <f t="shared" ref="E16:E24" si="4">M16*E$12</f>
        <v>10000</v>
      </c>
      <c r="F16" s="126">
        <f t="shared" ref="F16:F24" si="5">M16*F$12</f>
        <v>10000</v>
      </c>
      <c r="G16" s="126">
        <f t="shared" ref="G16:G24" si="6">M16*G$12</f>
        <v>10000</v>
      </c>
      <c r="H16" s="126">
        <f t="shared" ref="H16:H24" si="7">M16*H$12</f>
        <v>10000</v>
      </c>
      <c r="I16" s="126">
        <f t="shared" ref="I16:I24" si="8">M16*I$12</f>
        <v>10000</v>
      </c>
      <c r="J16" s="126">
        <f t="shared" ref="J16:J24" si="9">M16*J$12</f>
        <v>10000</v>
      </c>
      <c r="K16" s="126">
        <f t="shared" ref="K16:K24" si="10">M16*K$12</f>
        <v>10000</v>
      </c>
      <c r="L16" s="127">
        <f t="shared" ref="L16:L24" si="11">M16*L$12</f>
        <v>10000</v>
      </c>
      <c r="M16" s="143">
        <v>100000</v>
      </c>
    </row>
    <row r="17" spans="1:14" ht="12.6" customHeight="1" x14ac:dyDescent="0.2">
      <c r="A17" s="313" t="s">
        <v>69</v>
      </c>
      <c r="B17" s="315"/>
      <c r="C17" s="144">
        <f t="shared" si="2"/>
        <v>10000</v>
      </c>
      <c r="D17" s="144">
        <f t="shared" si="3"/>
        <v>10000</v>
      </c>
      <c r="E17" s="144">
        <f t="shared" si="4"/>
        <v>10000</v>
      </c>
      <c r="F17" s="144">
        <f t="shared" si="5"/>
        <v>10000</v>
      </c>
      <c r="G17" s="144">
        <f t="shared" si="6"/>
        <v>10000</v>
      </c>
      <c r="H17" s="144">
        <f t="shared" si="7"/>
        <v>10000</v>
      </c>
      <c r="I17" s="144">
        <f t="shared" si="8"/>
        <v>10000</v>
      </c>
      <c r="J17" s="144">
        <f t="shared" si="9"/>
        <v>10000</v>
      </c>
      <c r="K17" s="144">
        <f t="shared" si="10"/>
        <v>10000</v>
      </c>
      <c r="L17" s="145">
        <f t="shared" si="11"/>
        <v>10000</v>
      </c>
      <c r="M17" s="146">
        <v>100000</v>
      </c>
    </row>
    <row r="18" spans="1:14" ht="12.6" customHeight="1" x14ac:dyDescent="0.2">
      <c r="A18" s="313" t="s">
        <v>70</v>
      </c>
      <c r="B18" s="315"/>
      <c r="C18" s="144">
        <f t="shared" si="2"/>
        <v>10000</v>
      </c>
      <c r="D18" s="144">
        <f t="shared" si="3"/>
        <v>10000</v>
      </c>
      <c r="E18" s="144">
        <f t="shared" si="4"/>
        <v>10000</v>
      </c>
      <c r="F18" s="144">
        <f t="shared" si="5"/>
        <v>10000</v>
      </c>
      <c r="G18" s="144">
        <f t="shared" si="6"/>
        <v>10000</v>
      </c>
      <c r="H18" s="144">
        <f t="shared" si="7"/>
        <v>10000</v>
      </c>
      <c r="I18" s="144">
        <f t="shared" si="8"/>
        <v>10000</v>
      </c>
      <c r="J18" s="144">
        <f t="shared" si="9"/>
        <v>10000</v>
      </c>
      <c r="K18" s="144">
        <f t="shared" si="10"/>
        <v>10000</v>
      </c>
      <c r="L18" s="145">
        <f t="shared" si="11"/>
        <v>10000</v>
      </c>
      <c r="M18" s="146">
        <v>100000</v>
      </c>
    </row>
    <row r="19" spans="1:14" ht="12.6" customHeight="1" x14ac:dyDescent="0.2">
      <c r="A19" s="313" t="s">
        <v>71</v>
      </c>
      <c r="B19" s="315"/>
      <c r="C19" s="144">
        <f t="shared" si="2"/>
        <v>10000</v>
      </c>
      <c r="D19" s="144">
        <f t="shared" si="3"/>
        <v>10000</v>
      </c>
      <c r="E19" s="144">
        <f t="shared" si="4"/>
        <v>10000</v>
      </c>
      <c r="F19" s="144">
        <f t="shared" si="5"/>
        <v>10000</v>
      </c>
      <c r="G19" s="144">
        <f t="shared" si="6"/>
        <v>10000</v>
      </c>
      <c r="H19" s="144">
        <f t="shared" si="7"/>
        <v>10000</v>
      </c>
      <c r="I19" s="144">
        <f t="shared" si="8"/>
        <v>10000</v>
      </c>
      <c r="J19" s="144">
        <f t="shared" si="9"/>
        <v>10000</v>
      </c>
      <c r="K19" s="144">
        <f t="shared" si="10"/>
        <v>10000</v>
      </c>
      <c r="L19" s="145">
        <f t="shared" si="11"/>
        <v>10000</v>
      </c>
      <c r="M19" s="146">
        <v>100000</v>
      </c>
    </row>
    <row r="20" spans="1:14" ht="12.6" customHeight="1" x14ac:dyDescent="0.2">
      <c r="A20" s="313" t="s">
        <v>72</v>
      </c>
      <c r="B20" s="315"/>
      <c r="C20" s="144">
        <f t="shared" si="2"/>
        <v>10000</v>
      </c>
      <c r="D20" s="144">
        <f t="shared" si="3"/>
        <v>10000</v>
      </c>
      <c r="E20" s="144">
        <f t="shared" si="4"/>
        <v>10000</v>
      </c>
      <c r="F20" s="144">
        <f t="shared" si="5"/>
        <v>10000</v>
      </c>
      <c r="G20" s="144">
        <f t="shared" si="6"/>
        <v>10000</v>
      </c>
      <c r="H20" s="144">
        <f t="shared" si="7"/>
        <v>10000</v>
      </c>
      <c r="I20" s="144">
        <f t="shared" si="8"/>
        <v>10000</v>
      </c>
      <c r="J20" s="144">
        <f t="shared" si="9"/>
        <v>10000</v>
      </c>
      <c r="K20" s="144">
        <f t="shared" si="10"/>
        <v>10000</v>
      </c>
      <c r="L20" s="145">
        <f t="shared" si="11"/>
        <v>10000</v>
      </c>
      <c r="M20" s="146">
        <v>100000</v>
      </c>
    </row>
    <row r="21" spans="1:14" ht="12.6" customHeight="1" x14ac:dyDescent="0.2">
      <c r="A21" s="313" t="s">
        <v>74</v>
      </c>
      <c r="B21" s="315"/>
      <c r="C21" s="144">
        <f t="shared" si="2"/>
        <v>10000</v>
      </c>
      <c r="D21" s="144">
        <f t="shared" si="3"/>
        <v>10000</v>
      </c>
      <c r="E21" s="144">
        <f t="shared" si="4"/>
        <v>10000</v>
      </c>
      <c r="F21" s="144">
        <f t="shared" si="5"/>
        <v>10000</v>
      </c>
      <c r="G21" s="144">
        <f t="shared" si="6"/>
        <v>10000</v>
      </c>
      <c r="H21" s="144">
        <f t="shared" si="7"/>
        <v>10000</v>
      </c>
      <c r="I21" s="144">
        <f t="shared" si="8"/>
        <v>10000</v>
      </c>
      <c r="J21" s="144">
        <f t="shared" si="9"/>
        <v>10000</v>
      </c>
      <c r="K21" s="144">
        <f t="shared" si="10"/>
        <v>10000</v>
      </c>
      <c r="L21" s="145">
        <f t="shared" si="11"/>
        <v>10000</v>
      </c>
      <c r="M21" s="146">
        <v>100000</v>
      </c>
    </row>
    <row r="22" spans="1:14" ht="12.6" customHeight="1" x14ac:dyDescent="0.2">
      <c r="A22" s="313" t="s">
        <v>75</v>
      </c>
      <c r="B22" s="314"/>
      <c r="C22" s="144">
        <f t="shared" si="2"/>
        <v>10000</v>
      </c>
      <c r="D22" s="144">
        <f t="shared" si="3"/>
        <v>10000</v>
      </c>
      <c r="E22" s="144">
        <f t="shared" si="4"/>
        <v>10000</v>
      </c>
      <c r="F22" s="144">
        <f t="shared" si="5"/>
        <v>10000</v>
      </c>
      <c r="G22" s="144">
        <f t="shared" si="6"/>
        <v>10000</v>
      </c>
      <c r="H22" s="144">
        <f t="shared" si="7"/>
        <v>10000</v>
      </c>
      <c r="I22" s="144">
        <f t="shared" si="8"/>
        <v>10000</v>
      </c>
      <c r="J22" s="144">
        <f t="shared" si="9"/>
        <v>10000</v>
      </c>
      <c r="K22" s="144">
        <f t="shared" si="10"/>
        <v>10000</v>
      </c>
      <c r="L22" s="145">
        <f t="shared" si="11"/>
        <v>10000</v>
      </c>
      <c r="M22" s="146">
        <v>100000</v>
      </c>
    </row>
    <row r="23" spans="1:14" ht="12.6" customHeight="1" x14ac:dyDescent="0.2">
      <c r="A23" s="313" t="s">
        <v>76</v>
      </c>
      <c r="B23" s="314"/>
      <c r="C23" s="144">
        <f t="shared" si="2"/>
        <v>10000</v>
      </c>
      <c r="D23" s="144">
        <f t="shared" si="3"/>
        <v>10000</v>
      </c>
      <c r="E23" s="144">
        <f t="shared" si="4"/>
        <v>10000</v>
      </c>
      <c r="F23" s="144">
        <f t="shared" si="5"/>
        <v>10000</v>
      </c>
      <c r="G23" s="144">
        <f t="shared" si="6"/>
        <v>10000</v>
      </c>
      <c r="H23" s="144">
        <f t="shared" si="7"/>
        <v>10000</v>
      </c>
      <c r="I23" s="144">
        <f t="shared" si="8"/>
        <v>10000</v>
      </c>
      <c r="J23" s="144">
        <f t="shared" si="9"/>
        <v>10000</v>
      </c>
      <c r="K23" s="144">
        <f t="shared" si="10"/>
        <v>10000</v>
      </c>
      <c r="L23" s="145">
        <f t="shared" si="11"/>
        <v>10000</v>
      </c>
      <c r="M23" s="146">
        <v>100000</v>
      </c>
    </row>
    <row r="24" spans="1:14" ht="12.6" customHeight="1" x14ac:dyDescent="0.2">
      <c r="A24" s="316" t="s">
        <v>73</v>
      </c>
      <c r="B24" s="317"/>
      <c r="C24" s="131">
        <f t="shared" si="2"/>
        <v>10000</v>
      </c>
      <c r="D24" s="131">
        <f t="shared" si="3"/>
        <v>10000</v>
      </c>
      <c r="E24" s="131">
        <f t="shared" si="4"/>
        <v>10000</v>
      </c>
      <c r="F24" s="131">
        <f t="shared" si="5"/>
        <v>10000</v>
      </c>
      <c r="G24" s="131">
        <f t="shared" si="6"/>
        <v>10000</v>
      </c>
      <c r="H24" s="131">
        <f t="shared" si="7"/>
        <v>10000</v>
      </c>
      <c r="I24" s="131">
        <f t="shared" si="8"/>
        <v>10000</v>
      </c>
      <c r="J24" s="131">
        <f t="shared" si="9"/>
        <v>10000</v>
      </c>
      <c r="K24" s="131">
        <f t="shared" si="10"/>
        <v>10000</v>
      </c>
      <c r="L24" s="132">
        <f t="shared" si="11"/>
        <v>10000</v>
      </c>
      <c r="M24" s="147">
        <v>100000</v>
      </c>
    </row>
    <row r="25" spans="1:14" ht="12.6" customHeight="1" x14ac:dyDescent="0.2">
      <c r="A25" s="111"/>
      <c r="B25" s="111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14" s="109" customFormat="1" ht="12.6" customHeight="1" x14ac:dyDescent="0.2">
      <c r="A26" s="292" t="s">
        <v>15</v>
      </c>
      <c r="B26" s="293"/>
      <c r="C26" s="148">
        <f t="shared" ref="C26:L26" si="12">SUM(C16:C24)</f>
        <v>90000</v>
      </c>
      <c r="D26" s="149">
        <f t="shared" si="12"/>
        <v>90000</v>
      </c>
      <c r="E26" s="149">
        <f t="shared" si="12"/>
        <v>90000</v>
      </c>
      <c r="F26" s="149">
        <f t="shared" si="12"/>
        <v>90000</v>
      </c>
      <c r="G26" s="149">
        <f t="shared" si="12"/>
        <v>90000</v>
      </c>
      <c r="H26" s="149">
        <f t="shared" si="12"/>
        <v>90000</v>
      </c>
      <c r="I26" s="149">
        <f t="shared" si="12"/>
        <v>90000</v>
      </c>
      <c r="J26" s="149">
        <f t="shared" si="12"/>
        <v>90000</v>
      </c>
      <c r="K26" s="149">
        <f t="shared" si="12"/>
        <v>90000</v>
      </c>
      <c r="L26" s="149">
        <f t="shared" si="12"/>
        <v>90000</v>
      </c>
      <c r="M26" s="150">
        <f>SUM(C26:L26)</f>
        <v>900000</v>
      </c>
      <c r="N26" s="108"/>
    </row>
    <row r="27" spans="1:14" s="107" customFormat="1" ht="12.6" customHeight="1" x14ac:dyDescent="0.2">
      <c r="A27" s="114"/>
      <c r="B27" s="103"/>
      <c r="C27" s="36"/>
      <c r="D27" s="40"/>
      <c r="E27" s="41"/>
      <c r="F27" s="41"/>
      <c r="G27" s="36"/>
      <c r="H27" s="40"/>
      <c r="I27" s="41"/>
      <c r="J27" s="36"/>
      <c r="K27" s="40"/>
      <c r="L27" s="41"/>
      <c r="M27" s="42"/>
      <c r="N27" s="108"/>
    </row>
    <row r="28" spans="1:14" ht="12.6" customHeight="1" x14ac:dyDescent="0.2">
      <c r="A28" s="114"/>
      <c r="B28" s="19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4" s="109" customFormat="1" ht="12.6" customHeight="1" x14ac:dyDescent="0.2">
      <c r="A29" s="114"/>
      <c r="B29" s="194"/>
      <c r="C29" s="185"/>
      <c r="D29" s="185"/>
      <c r="E29" s="185"/>
      <c r="F29" s="185"/>
      <c r="G29" s="185"/>
      <c r="H29" s="185"/>
      <c r="I29" s="185"/>
      <c r="J29" s="185"/>
      <c r="K29" s="195"/>
      <c r="L29" s="196" t="s">
        <v>85</v>
      </c>
      <c r="M29" s="192">
        <f>M26/M11</f>
        <v>900</v>
      </c>
      <c r="N29" s="108"/>
    </row>
    <row r="30" spans="1:14" x14ac:dyDescent="0.2">
      <c r="A30" s="114"/>
      <c r="B30" s="19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</row>
    <row r="31" spans="1:14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4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3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3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</row>
    <row r="35" spans="1:13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 x14ac:dyDescent="0.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</row>
    <row r="37" spans="1:13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40" spans="1:13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  <row r="41" spans="1:13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</row>
    <row r="42" spans="1:13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</row>
    <row r="43" spans="1:13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</row>
    <row r="44" spans="1:13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3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</row>
    <row r="47" spans="1:13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13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</row>
    <row r="49" spans="1:13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50" spans="1:13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3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2" spans="1:13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</row>
    <row r="53" spans="1:13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</row>
    <row r="54" spans="1:13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1:13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</row>
    <row r="56" spans="1:13" x14ac:dyDescent="0.2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</row>
    <row r="57" spans="1:13" x14ac:dyDescent="0.2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</row>
    <row r="58" spans="1:13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</row>
    <row r="59" spans="1:13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</row>
    <row r="60" spans="1:13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</row>
    <row r="61" spans="1:13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</row>
    <row r="62" spans="1:13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</row>
    <row r="63" spans="1:13" x14ac:dyDescent="0.2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</row>
    <row r="64" spans="1:13" x14ac:dyDescent="0.2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</row>
    <row r="65" spans="1:13" x14ac:dyDescent="0.2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</row>
    <row r="66" spans="1:13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</row>
    <row r="67" spans="1:13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</row>
    <row r="68" spans="1:13" x14ac:dyDescent="0.2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</row>
    <row r="69" spans="1:13" x14ac:dyDescent="0.2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</row>
    <row r="70" spans="1:13" x14ac:dyDescent="0.2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</row>
    <row r="71" spans="1:13" x14ac:dyDescent="0.2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</row>
    <row r="72" spans="1:13" x14ac:dyDescent="0.2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13" x14ac:dyDescent="0.2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</row>
    <row r="74" spans="1:13" x14ac:dyDescent="0.2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</row>
    <row r="75" spans="1:13" x14ac:dyDescent="0.2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</row>
    <row r="76" spans="1:13" x14ac:dyDescent="0.2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</row>
    <row r="77" spans="1:13" x14ac:dyDescent="0.2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</row>
    <row r="78" spans="1:13" x14ac:dyDescent="0.2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</row>
    <row r="79" spans="1:13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</row>
    <row r="80" spans="1:13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</row>
    <row r="81" spans="1:13" x14ac:dyDescent="0.2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</row>
    <row r="82" spans="1:13" x14ac:dyDescent="0.2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</row>
    <row r="83" spans="1:13" x14ac:dyDescent="0.2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</row>
    <row r="84" spans="1:13" x14ac:dyDescent="0.2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</row>
    <row r="85" spans="1:13" x14ac:dyDescent="0.2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</row>
    <row r="86" spans="1:13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</row>
    <row r="87" spans="1:13" x14ac:dyDescent="0.2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</row>
    <row r="88" spans="1:13" x14ac:dyDescent="0.2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</row>
    <row r="89" spans="1:13" x14ac:dyDescent="0.2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</row>
    <row r="90" spans="1:13" x14ac:dyDescent="0.2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</row>
    <row r="91" spans="1:13" x14ac:dyDescent="0.2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</row>
    <row r="92" spans="1:13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</row>
    <row r="93" spans="1:13" x14ac:dyDescent="0.2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</row>
    <row r="94" spans="1:13" x14ac:dyDescent="0.2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</row>
    <row r="95" spans="1:13" x14ac:dyDescent="0.2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</row>
    <row r="96" spans="1:13" x14ac:dyDescent="0.2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</row>
    <row r="97" spans="1:13" x14ac:dyDescent="0.2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</row>
    <row r="98" spans="1:13" x14ac:dyDescent="0.2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</row>
    <row r="99" spans="1:13" x14ac:dyDescent="0.2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</row>
    <row r="100" spans="1:13" x14ac:dyDescent="0.2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</row>
    <row r="101" spans="1:13" x14ac:dyDescent="0.2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1:13" x14ac:dyDescent="0.2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</row>
    <row r="103" spans="1:13" x14ac:dyDescent="0.2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</row>
    <row r="104" spans="1:13" x14ac:dyDescent="0.2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</row>
    <row r="105" spans="1:13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</row>
    <row r="106" spans="1:13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</row>
    <row r="107" spans="1:13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</row>
    <row r="108" spans="1:13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</row>
    <row r="109" spans="1:13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</row>
    <row r="110" spans="1:13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</row>
    <row r="111" spans="1:13" x14ac:dyDescent="0.2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1:13" x14ac:dyDescent="0.2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1:13" x14ac:dyDescent="0.2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1:13" x14ac:dyDescent="0.2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1:13" x14ac:dyDescent="0.2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1:13" x14ac:dyDescent="0.2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1:13" x14ac:dyDescent="0.2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1:13" x14ac:dyDescent="0.2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1:13" x14ac:dyDescent="0.2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1:13" x14ac:dyDescent="0.2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1:13" x14ac:dyDescent="0.2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1:13" x14ac:dyDescent="0.2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1:13" x14ac:dyDescent="0.2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1:13" x14ac:dyDescent="0.2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1:13" x14ac:dyDescent="0.2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1:13" x14ac:dyDescent="0.2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1:13" x14ac:dyDescent="0.2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1:13" x14ac:dyDescent="0.2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1:13" x14ac:dyDescent="0.2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1:13" x14ac:dyDescent="0.2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1:13" x14ac:dyDescent="0.2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1:13" x14ac:dyDescent="0.2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1:13" x14ac:dyDescent="0.2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1:13" x14ac:dyDescent="0.2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1:13" x14ac:dyDescent="0.2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1:13" x14ac:dyDescent="0.2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1:13" x14ac:dyDescent="0.2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1:13" x14ac:dyDescent="0.2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1:13" x14ac:dyDescent="0.2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1:13" x14ac:dyDescent="0.2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  <row r="141" spans="1:13" x14ac:dyDescent="0.2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</row>
    <row r="142" spans="1:13" x14ac:dyDescent="0.2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</row>
    <row r="143" spans="1:13" x14ac:dyDescent="0.2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</row>
    <row r="144" spans="1:13" x14ac:dyDescent="0.2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</row>
  </sheetData>
  <sheetProtection selectLockedCells="1"/>
  <mergeCells count="20">
    <mergeCell ref="D1:M1"/>
    <mergeCell ref="F5:M5"/>
    <mergeCell ref="A7:B7"/>
    <mergeCell ref="G4:H4"/>
    <mergeCell ref="I4:M4"/>
    <mergeCell ref="A4:E4"/>
    <mergeCell ref="B5:C5"/>
    <mergeCell ref="A14:B14"/>
    <mergeCell ref="A9:A10"/>
    <mergeCell ref="A11:A12"/>
    <mergeCell ref="A16:B16"/>
    <mergeCell ref="A21:B21"/>
    <mergeCell ref="A17:B17"/>
    <mergeCell ref="A18:B18"/>
    <mergeCell ref="A22:B22"/>
    <mergeCell ref="A23:B23"/>
    <mergeCell ref="A24:B24"/>
    <mergeCell ref="A26:B26"/>
    <mergeCell ref="A19:B19"/>
    <mergeCell ref="A20:B20"/>
  </mergeCells>
  <phoneticPr fontId="1" type="noConversion"/>
  <printOptions horizontalCentered="1"/>
  <pageMargins left="0.23622047244094491" right="0.15748031496062992" top="0.56000000000000005" bottom="0.34" header="0.51181102362204722" footer="0.21"/>
  <pageSetup paperSize="9" scale="65" orientation="landscape" verticalDpi="0" r:id="rId1"/>
  <headerFooter alignWithMargins="0">
    <oddFooter>&amp;L&amp;D&amp;CCONFIDENTIAL&amp;R&amp;P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Decision Matrix</vt:lpstr>
      <vt:lpstr>Current</vt:lpstr>
      <vt:lpstr>Opt. I - Rec.</vt:lpstr>
      <vt:lpstr>Opt. I - Inv.</vt:lpstr>
      <vt:lpstr>Opt. II - Rec.</vt:lpstr>
      <vt:lpstr>Opt. II - Inv.</vt:lpstr>
      <vt:lpstr>Opt. III - Rec.</vt:lpstr>
      <vt:lpstr>Opt. III - Inv.</vt:lpstr>
      <vt:lpstr>CBA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WGCP Standard CBA</dc:title>
  <dc:creator>Demunnik &amp; Sodano</dc:creator>
  <cp:lastModifiedBy>MELILLO Daniela</cp:lastModifiedBy>
  <cp:lastPrinted>2007-10-09T14:35:03Z</cp:lastPrinted>
  <dcterms:created xsi:type="dcterms:W3CDTF">2007-01-19T11:22:37Z</dcterms:created>
  <dcterms:modified xsi:type="dcterms:W3CDTF">2016-01-15T11:14:06Z</dcterms:modified>
</cp:coreProperties>
</file>